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drawings/drawing2.xml" ContentType="application/vnd.openxmlformats-officedocument.drawing+xml"/>
  <Override PartName="/xl/charts/chart2.xml" ContentType="application/vnd.openxmlformats-officedocument.drawingml.chart+xml"/>
  <Override PartName="/xl/theme/themeOverride2.xml" ContentType="application/vnd.openxmlformats-officedocument.themeOverrid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480" yWindow="132" windowWidth="13380" windowHeight="7440" activeTab="4"/>
  </bookViews>
  <sheets>
    <sheet name="Model 1 (a)" sheetId="1" r:id="rId1"/>
    <sheet name="CB_DATA_" sheetId="5" state="veryHidden" r:id="rId2"/>
    <sheet name="Model 2 (b)" sheetId="4" r:id="rId3"/>
    <sheet name="Tornado Chart" sheetId="8" r:id="rId4"/>
    <sheet name="Spider Chart" sheetId="9" r:id="rId5"/>
    <sheet name="10000 Trials &amp; Sensity Charts" sheetId="10" r:id="rId6"/>
  </sheets>
  <externalReferences>
    <externalReference r:id="rId7"/>
  </externalReferences>
  <definedNames>
    <definedName name="CB_4526acc3dd484477800c772e3cfffa0a" localSheetId="2" hidden="1">'Model 2 (b)'!$B$4</definedName>
    <definedName name="CB_563ce4110b6c4a0b8d3f3be91dad92a4" localSheetId="2" hidden="1">'Model 2 (b)'!$B$20</definedName>
    <definedName name="CB_763351d432d840969e5c59c6e4a9539e" localSheetId="2" hidden="1">'Model 2 (b)'!$B$7</definedName>
    <definedName name="CB_7e95824139b84433903b3bb3fca7bb3d" localSheetId="2" hidden="1">'Model 2 (b)'!$B$19</definedName>
    <definedName name="CB_9c0de437accd4c2f8f4d5cb6bd6580ee" localSheetId="2" hidden="1">'Model 2 (b)'!$B$13</definedName>
    <definedName name="CB_Block_00000000000000000000000000000000" localSheetId="1" hidden="1">"'7.0.0.0"</definedName>
    <definedName name="CB_Block_00000000000000000000000000000000" localSheetId="2" hidden="1">"'7.0.0.0"</definedName>
    <definedName name="CB_Block_00000000000000000000000000000001" localSheetId="1" hidden="1">"'637196659759431922"</definedName>
    <definedName name="CB_Block_00000000000000000000000000000001" localSheetId="2" hidden="1">"'637196659760712258"</definedName>
    <definedName name="CB_Block_00000000000000000000000000000003" localSheetId="1" hidden="1">"'11.1.4716.0"</definedName>
    <definedName name="CB_Block_00000000000000000000000000000003" localSheetId="2" hidden="1">"'11.1.4716.0"</definedName>
    <definedName name="CB_BlockExt_00000000000000000000000000000003" localSheetId="1" hidden="1">"'11.1.2.4.850"</definedName>
    <definedName name="CB_BlockExt_00000000000000000000000000000003" localSheetId="2" hidden="1">"'11.1.2.4.850"</definedName>
    <definedName name="CB_c1c93f0a6b8a48959ea5ddfd2d0e347f" localSheetId="2" hidden="1">'Model 2 (b)'!$B$6</definedName>
    <definedName name="CB_dd0ff134c53e47fcbfbd4be8a13c8b8e" localSheetId="2" hidden="1">'Model 2 (b)'!$B$18</definedName>
    <definedName name="CB_dd5c907e0f7c4789aec405758553cda1" localSheetId="1" hidden="1">#N/A</definedName>
    <definedName name="CB_ebca29cac37e44b1930e2c6f797e8595" localSheetId="2" hidden="1">'Model 2 (b)'!$B$11</definedName>
    <definedName name="CB_f2af0821a61b4bd4a8dec88df3984422" localSheetId="2" hidden="1">'Model 2 (b)'!$B$38</definedName>
    <definedName name="CB_fbf9939b851248f88c3e96396ab246d5" localSheetId="2" hidden="1">'Model 2 (b)'!$B$5</definedName>
    <definedName name="CBWorkbookPriority" localSheetId="1" hidden="1">-1700633315157730</definedName>
    <definedName name="CBx_08be1ddbca6a4b42973f8889bfe195d6" localSheetId="1" hidden="1">"'CB_DATA_'!$A$1"</definedName>
    <definedName name="CBx_26f4140f0a1d4ae1a33b018f1db70984" localSheetId="1" hidden="1">"'Model 2 (b)'!$A$1"</definedName>
    <definedName name="CBx_Sheet_Guid" localSheetId="1" hidden="1">"'08be1ddb-ca6a-4b42-973f-8889bfe195d6"</definedName>
    <definedName name="CBx_Sheet_Guid" localSheetId="2" hidden="1">"'26f4140f-0a1d-4ae1-a33b-018f1db70984"</definedName>
    <definedName name="CBx_SheetRef" localSheetId="1" hidden="1">CB_DATA_!$A$14</definedName>
    <definedName name="CBx_SheetRef" localSheetId="2" hidden="1">CB_DATA_!$B$14</definedName>
    <definedName name="CBx_StorageType" localSheetId="1" hidden="1">2</definedName>
    <definedName name="CBx_StorageType" localSheetId="2" hidden="1">2</definedName>
  </definedNames>
  <calcPr calcId="144525"/>
</workbook>
</file>

<file path=xl/calcChain.xml><?xml version="1.0" encoding="utf-8"?>
<calcChain xmlns="http://schemas.openxmlformats.org/spreadsheetml/2006/main">
  <c r="B34" i="1" l="1"/>
  <c r="B21" i="1"/>
  <c r="B22" i="1" s="1"/>
  <c r="B23" i="1" s="1"/>
  <c r="B14" i="1"/>
  <c r="B27" i="1" s="1"/>
  <c r="B28" i="1" s="1"/>
  <c r="B29" i="1" s="1"/>
  <c r="B10" i="1"/>
  <c r="B34" i="4"/>
  <c r="B21" i="4"/>
  <c r="B22" i="4" s="1"/>
  <c r="B23" i="4" s="1"/>
  <c r="B14" i="4"/>
  <c r="B27" i="4" s="1"/>
  <c r="B28" i="4" s="1"/>
  <c r="B29" i="4" s="1"/>
  <c r="B10" i="4"/>
  <c r="B15" i="1" l="1"/>
  <c r="B30" i="1" s="1"/>
  <c r="B12" i="1"/>
  <c r="B24" i="1" s="1"/>
  <c r="B32" i="1" s="1"/>
  <c r="B12" i="4"/>
  <c r="B15" i="4" s="1"/>
  <c r="B30" i="4" s="1"/>
  <c r="B11" i="5"/>
  <c r="A11" i="5"/>
  <c r="P2" i="5"/>
  <c r="B35" i="1" l="1"/>
  <c r="B36" i="1" s="1"/>
  <c r="B38" i="1" s="1"/>
  <c r="B24" i="4"/>
  <c r="B32" i="4" s="1"/>
  <c r="B35" i="4" l="1"/>
  <c r="B36" i="4" s="1"/>
  <c r="B38" i="4" s="1"/>
</calcChain>
</file>

<file path=xl/sharedStrings.xml><?xml version="1.0" encoding="utf-8"?>
<sst xmlns="http://schemas.openxmlformats.org/spreadsheetml/2006/main" count="156" uniqueCount="86">
  <si>
    <t>J &amp; G bank model</t>
  </si>
  <si>
    <t>Data</t>
  </si>
  <si>
    <t xml:space="preserve"># of Credit card </t>
  </si>
  <si>
    <t>Cards</t>
  </si>
  <si>
    <t xml:space="preserve">Approved percentage </t>
  </si>
  <si>
    <t xml:space="preserve">Customer Charge </t>
  </si>
  <si>
    <t xml:space="preserve">Per Customer </t>
  </si>
  <si>
    <t xml:space="preserve">Cost per application to bank </t>
  </si>
  <si>
    <t>Model</t>
  </si>
  <si>
    <t># of approved applications</t>
  </si>
  <si>
    <t>Customers</t>
  </si>
  <si>
    <t>Per. of full balance payers</t>
  </si>
  <si>
    <t># of full balance payers</t>
  </si>
  <si>
    <t>Average Finance Charge factor</t>
  </si>
  <si>
    <t>Average Finance Charge</t>
  </si>
  <si>
    <t xml:space="preserve"># of customers incuring charge </t>
  </si>
  <si>
    <t xml:space="preserve">Other Fees percentage </t>
  </si>
  <si>
    <t xml:space="preserve">Monthly maintenance costs </t>
  </si>
  <si>
    <t xml:space="preserve">Losses due to Charge off factor </t>
  </si>
  <si>
    <t xml:space="preserve">Monthly charge per full balance payer </t>
  </si>
  <si>
    <t xml:space="preserve">Other fees charge full balance payer </t>
  </si>
  <si>
    <t xml:space="preserve">Total amount charged to full balance payer </t>
  </si>
  <si>
    <t xml:space="preserve">Amount earned from full balance payers </t>
  </si>
  <si>
    <t xml:space="preserve">Monthly charge per non full balance payer </t>
  </si>
  <si>
    <t>Other fees charges non full payers</t>
  </si>
  <si>
    <t xml:space="preserve">Total amount charged non-full bakance payer </t>
  </si>
  <si>
    <t>Amount earned from non-full balance payers</t>
  </si>
  <si>
    <t xml:space="preserve">Total earning of bank </t>
  </si>
  <si>
    <t>Total Application cost to bank</t>
  </si>
  <si>
    <t xml:space="preserve">Losses due to charge offs </t>
  </si>
  <si>
    <t xml:space="preserve">Total expense of bank </t>
  </si>
  <si>
    <t xml:space="preserve">Revenue of bank </t>
  </si>
  <si>
    <t xml:space="preserve">The profit the bank makes from this credit card product is </t>
  </si>
  <si>
    <t>Crystal Ball Data</t>
  </si>
  <si>
    <t>Workbook Variables</t>
  </si>
  <si>
    <t>Last Var Column</t>
  </si>
  <si>
    <t xml:space="preserve">    Name:</t>
  </si>
  <si>
    <t xml:space="preserve">    Value:</t>
  </si>
  <si>
    <t>Worksheet Data</t>
  </si>
  <si>
    <t>Last Data Column Used</t>
  </si>
  <si>
    <t>Sheet Ref</t>
  </si>
  <si>
    <t>Sheet Guid</t>
  </si>
  <si>
    <t>Deleted sheet count</t>
  </si>
  <si>
    <t>Last row used</t>
  </si>
  <si>
    <t>Data blocks</t>
  </si>
  <si>
    <t>08be1ddb-ca6a-4b42-973f-8889bfe195d6</t>
  </si>
  <si>
    <t>CB_Block_0</t>
  </si>
  <si>
    <t>㜸〱敤㕣㕢㙣ㅣ搵ㄹ摥ㄹ敦慥㜷搶㜶㙣攲㜰〹〴㌰昷㡢愳㈵づ〹㤷搲㌴昸㤲㡢㈱㠹㑤搶〹㐵㤴㉥攳摤㌳昶㈴㍢戳捥捣慣ㄳ搳ㄴ㐲㑢愱昴愲ち晡搰㐲㘹㡢㔰㠵攸㑢㈵㕡〹㐱㑢ㅦ㤰㉡戵慡愰攲〱㔵敡㐳㈵㡡慡昶愱㔵ㄵ愹㉦㍣㈰搱敦㍢㌳戳㍢扢敢ㅤ㥢〵㕡愷昲㈴晢攷捣戹㥦昳㕦捦晦㥦㐹㐲㐹㈴ㄲㅦ攲攱扦㝣㤲㑣㙣挹㉦戹㥥戰㜲攳㤵㜲㔹ㄴ㍤戳㘲扢戹㔱挷搱㤷づ㤸慥搷㠵ち改㠲㠹㜲㌷㔵㜰捤㠷㐴愶戰㈸ㅣㄷ㤵㔲㠹㐴㈶愳愹㈸㘷㈷晣つ㠴㉦ㅡ㕢昵㈶〱㘶挶挷愶㘶㡦愱搷扣㔷㜱挴搶愱愳㝥摢㕤㈳㈳戹㤱摣㡥㕢㐷㙥挹㙤摢㍡㌴㕥㉤㝢㔵㐷散戲㐵搵㜳昴昲搶愱改敡㙣搹㉣摥㉤㤶㘶㉡挷㠵扤㑢捣㙥扢㜹㔶摦㜱摢挸㡥㥤㍢㡤摢㙦扦慤ㄷ㐳㈷づ㡤㡦㑤㍢挲㜰㍦愱㍥㔳㥣昲㡥〹㔱㌴戹㌶㈱ㅣ搳㥥换㡤㡦攱㙦㘴晥㜸扢㌵㤷㥦ㄷ挲攳搰挲ㄱ㜶㔱戸ㅡㅡ昶㔸愳慥㕢戵ㄶ戸㜹㥡戵ㄷ㑢㉤敡慥㤷戲挶㐵戹慣㔹㘱慦ㄹ㙢ち㝢㔷搶㤷㝡慤扣戰㕤搳㌳ㄷ㑤㙦㈹㙤捤愰愳㔲㥦㜵挴ㄵ㠷㜵㝢㑥ㅣ搲㉤㤱戲昶㔵捤㔲搲㝦ㄲ㕤搷㠵㕤㐴㈷㈶㤷㥦ㅢ㜵慤昱㜹摤㤱㌳㜲戹㌱㌱㜵昷㍡挵挶扡㔷戵敦㤷㔳㤷㈳戰捦㙢摡搷㐳挹㔱摤愹搵ㅣ㙥㕦㌳㔸㝣攳っ㙥㙡㕦㍦戲㐷㡤㙤㙥㘸摦㐶㙥㘵㘳㙤愵㈷愰㙦戹愳㔸㡣㤶㈶攸㈶挸㄰㄰㠱㕡㤶愰㠷愰ㄷ㐰㐹晥ㅢ㕣ㄲ㙤挸㈲戵愰慢㠵㔹戵㔰㔴ぢ㈵戵㈰搴㠲愱ㄶ收搴挲扣㕡㌰搵挲㌱戵㜰ㅣ㜵挲㈷搳摤慤〶捦㔳扦搸㝤㌸晦昰ㅢ㜷扤戴㘵昴㡤て摥㝥㔵敢摤㠰㑡昷〴㤳㥡㜰昴㤳㈰戵㍡ㄵ㙦捦㙤攳㥦㤵戹〲㑣㘱散㌴㙥㌵㐶㐶㑡㍢户改㌷敢㈹㉥㉢〶昹つ㠴㌲㠰扡扤挶扤愶㕤慡㥣㤴戸摢㌲愶扢愲扥㜱挳㐱搹㔸愵㙡㤷摣㑢㤶㉦捣㝢扡㈷㉥㙥㉥慢㜷搲搲㉣て戶ㄲ慥ㅣ敦戲收㘶㐷昵㜲㔵㡣㥥㌲晤攲㑢㥢㡡慤㘹愷㌲摢扥㜴慦㈳㑥搴㑡㕢㘶㌴ち愱戶㈸晢㙥㔹愵㕦攴捦㙢㘸㝣扥攲ち㕢㑥㙦搸㥡㌶㡢挷㠵㤳ㄷㄴ㠹愲㈴㤷㝡㍥㡢〲慥ㅦ㥥戲戱㔰㜰㙢改捡㘸慥戱攷㤴〷㘶ㄶ㈵捣㜷㐱㌸摥搲㡣㍥㕢ㄶㄷ㌴㔴昱挷㐴挱收㠶散扤㤵㘲搵ㅤ慦搸㥥㔳㈹㌷㤶㡣㤶ㄶ㜵㐸㥡搲挱㑡㐹㈴㤳〹㈹ㄴ㈰㜰扢扡ㄴ㈵㜱㘳㝢㕥㤰㠸㠸愰㤸㡣㝣㔱㈳搹攵づ㘳㜵㔸㐵㔹㤰㈶搵慢㔷攸㡣昳㤵㌲㈶㠶〳㈳㙢愲晥攰愰搷慦搰㙤つ㜳㥦㙥㘵㔵ㅤっ㔶扦㘷㔱搸摥㝥摤㉥㤵㠵ㄳ慢晤ㄴ捥㐸敢〷㐸㥤㠵㐰㘸扢㝢㔴㜵捡㈹㘵㈹㜵搲㉣㜹昳改㜹㘱捥捤㝢挸㠳㠶捣㘴戸戵㉤㡦㜶ㅥ戲戴㡤〴㠳〰搹㙣㈲扤㠹㤵搲㔹㍣㠹ㄴ愵㔳っ㉦㌷〸㜲戶㙢攰攵㕥㘳慦㔹昶㠴㉦㤴晢つ㘰挴搷㙡ㄲ㝤㝤㈴㔱㐷㉦晡ち㘳㤳㌱づ㉡搵㑤摢㕢慡昳㙤ぢ㤷昸㐴戴㉥ぢ搶㥣㉣愰㈸㘸㤴〷㌱扣〶愲㘹㤲〶昱㤵㈳㐴㐴㌶㠸搱散攸戹㤱挸㔸㍦㐶㐶愰㝥㤴〸㔹㝢㕢㝢ㄹ㐱㘲㙦㈵㔲㌶㙡换㡦敢搲㙣㌹㕢摥㤷㘶攷㘳攳戴ぢ〸㉥㈴戸㠸㘰㌳㠰昲㌷㐸㌸㑡㌹愴ㅢㅦ敤ㄲ扣㙢㕢〸㉥〵㠰㝣搲㈸㜳〲㔱㐵ㅢ㙡㌵㜶㈴敢昵挱㑥㤶㐶戱㉦㡡㘸ㄹ搷散捣㍥㑢㈲㍡戰㍡搷㠶慥㑤㑡ㅤ㝢㙤㝢摡㡣㉥㠷ㄴㄹ㔳㌵扡搶ㄵ慡㐶㌷㠲㔵㍢搴㕢㤷愳愹㌶㐴㜰〵㠰慦㔸㘸散慥捥㥡愷㌹㜹㑥㤸㐴扥㈱搴愱㜲て㠸㤸收㝦㡣㠰㙢㌹扡慣摢捦㌴〵㠷㡤㜳摥㝥摥摡㥥户〳愴㌷改捣㜵㥤㐳㕦搱㐷戴愰慦〴㝢㈹㝦㙥慢㕦慥㐶戱㜶つ挱戵〰㑤晡㠵㈷敦㡦敡㈵㤰㈶戱ㄵ挱摣㐶㝡㕣愴㠵㍢戳戴㈰愴昶改㌵㘶㜴㘷㑥㜸昰㕥㑣㑥挰づ慥㌸㡥㈸攳㐰㕢㤲ㄹ㍣扢㕣搸㤸改敥㜵㉡ㄶ昳搷敤㘳昷㥣㔰っ挹愴摡㤵㘸戲㡦㘳散捣㠸扦㈹㐲㌹搴扦㌷户ㄷㄲ㤱㐶㡤攴挵㜶昱㘷换㜵㐹搲㠱㈴戹ㅥ摢慡摤〰〰㈹愱晣戱慤㐴ㄹ㘶戵慤戲㕡愳戵㑡敦㕥捣挹愴挹㝦搸㈲㐷㝡㝣㘷敤ㄸ㝣〷㙥㥦㤵㌷慤㥡戰攸戱愶㠵㔳㠴㕦挱㉣㡢慣敦㤲愵愸㔹㤷ㄵ攷㠸慣攸敡㙡㌹㑢挷昸搶㈴㥤㌴㐹㠹㔸㙥㡦㉤㡣㌹㠷搷㠹㡡㉥㐸ち㤵ㄸ户㔰㑤〲㤱昲㔸㜷㕤挴㜴㈰㘲㜲搸㌸敤㈶㠲㙤〴㈳〰愹㍦㐰搲慣㜶攳ㄹち敢㕥愴㍢扢㔰㐸㘴㠸〶改ㅥ㝣慢慤戰摡挱㘱㜶ㄲ摣〲搰㘴晥搰昹ㄸ㐳㠸ㄲ攵ㄱ㐲愴戵愴ㄹ㐷㑤㜱㤲㌴戰挱㐰㔰㘹扣敡㝡ㄵ㡢㔱愵㍥㘳愲㜲愸攲㑤㤸敥〲愲㔰㠳㐶㤰戸㜷㕥搸愰㉥〷戶㑦㔳㕥㘵㘱㐱㤴㌴㈳㕦愹㐲戴㑤㑥慣㠵㐳㌹搶〷㕢㔲㥥换㔵〵㑦㘷㘷㘳㜴愱挸ㄳ㌱㝣慤昴挴慥捡昳捤㐳㕦㝦㝤㐷㘷㑣慦㉣㝡っ㥦改㤸捥ㄸ搸㐵㐴つ㑡摤挶捣扣㈳挴㐴㥦戱捦㌱㑢㘵搳ㄶ㐴〶㙣㑣〶敡づ㠸㌹㐴〸愶㉢㡣晦㔵散㍥㘳挶搱㙤㜷㐱㘷㌰㜱㘹㘳挳㥢っ㠹愴㡣㌱搳㜶㌱㡣挴㈲搳晤㐶㝥扥㜲ㄲ搱摡慡㘵敦搳ㄷ摣㌵㠱ㄵㄲ扤晦㐸搴㈸慡愲慡㑡㐶捤㜴㡡ㅦㅥ挸ㄳ㠹敤昸㈵〹㈴慥ㄲ㈹晡换㘳戴㌷敤晡㈰㍥㐳㍢㥤㜳敡㐵攴愸㤶搹ㄵ㉢㠵挹愹摡㙤㙣㜳㍢挰㕤晢㡥㑣搶愳㜲ㅦ㉢㕥㥤愲㠷㍦㐶挶㑢戲愸〵㐱攸㥦摢攰㤳ち昳㐸㌹攰㐰㘰㥣㙦捤攴㤷㌵㘴ㅤ㔲摦㠶㝡㜲㉦愲㐸扤挶〱㝤㔶㤴ㄱ㡢戶㜴㙦㠳晦㐲㌳搶搲换㙥㔰㌶㕥戱㉣㥤愴㐵戲捣ㄷ㜵㔲昰㘸搵慢ㅣ㌴㙤捤〰㤰昴ㄷ㘴改愷㤰愵㥦㤲㔹扤挶㘱㠶〵㘵㥡㝤㔵收㜴挷昴收㉤戳㤸攱ぢ㐳㜷㙢㠲㈶挱攴㤴扣攱ㄳ捡㡣愱㈶㙢晥〸㑣㌶㌷〷㜴攷㈰㐷戹㜵㐴㍦㈸㔷㔵搲昸愳㜴攸㔸㠲㠰㤱㕥㔲敤づ昴㤶㤲㌷㈳㈰㜲攴㜳㌶扣㝦㜱昶ㄱ攴昸㝥㌹㘲㍤㠶㐴攰ㄱ㡣〸㜹扡户搳挶ㄱ摢昴㠰㍤㘲㙣慦改㑤戸㐰㌹〰㤲昲㜸㝢戱挴㙡愴搱㜰㑤㉢㕣摥㕡搴愰㈶㉥㙢㉤㡦敡㡤慢㤷㈹昶㌵㑡㐴㤱慣㔴㐹㙡㤶㘵收戸㤶㔴㡤㈲ㄵ㜷愸㙤㤴㌸户㘹㝤摦㈹㐵㍥㠶㘲㤲㌴㤳搰㜶㐹㐲㐱㤰㤷搴〱ㅤ㐵㝦㝤㍣㜹㐴愲㌵戴〱戲搴㔳㝥㕥㕦㄰づ㥣挴㤵㤳㤲挸〶㙦攰敦つ㐱㜲慡敡㌵㤴攸愷〶㠳㤲搱㜲㜹捡㠶㤵㔰搴㥤搲ㅡ㘱㘹慣捤搷㌰㤲㍢㍢搵晥晥昶㐶ㄸ㌱㘰㐳㠶㐴㘲晣挰㘰㐳㌰㔷㈴㥡㑡敢慣㡦㕢㕤换捥昰敤愰搰㙤㠹㠱扣㔷㥡㄰㡢搲っ慢㕢昲㠳戲㐱敤戴㈸攵愸㘶㡣捥扡㔰改ㅥ攵㜸㤰㤲っ慥ㄹ㠷改㤶挲〵〶㠸摤㈰㌵㕤昴㄰搶慤㜵挰㤳挱摡挱づ㜶挴て㥢搰㍡愳〴㑤挷㄰㙥攳㈲挸㍢ㅤ㘲ㄴ㠲搴㤰捦扦㜶㉢捦㍥挳攷愷扢ㄳ㘱㈲㘰㈲㠶扡㘲慣〷㈰㌷ㅡ㤵㈴ㄷつ㠶挱㜲㕦戲㐹愱搵ㅢ收搱挴攸愳挹攷㜸戸挱挳㌸㔶㍦搹愶㡣㍢㙥㥥〹㙤㕡㕥摡㘰㑣摡挵㜲戵㈴愴㉡づ㘵戵搴挸㙢〲㕦昲晡㥦捦㑤㌱晢ㄲ㙣捡㈴㡥㔲㕣㌲㤱搴戹摤慤㝤づ捤愵㤰㐳ㅦ扥㙣㘳昰㌱挶㉤㈷㠳㘱㉤㜷ㄴ㘸ㅦ㙥慣㕦㕥㤰ㄷ攷㈰搲㕡戲㈸换づ攰㉥㕥㉤㠲㉣戹㉤㔲敤㐰攵㐰㠵㌶㝢㈴㙢扦改㘷慤〹ㅣ㘱㥤扥挰㑢愷㘱㡣㜴挸ㅤ散㈴㜱㌶㠸散㥥㝤㐴扥㈶捥敥づ㡣て㠵昱㕤㥥㠲ㄲ搸㔵㌰ㄲつ㙥戵㙥㜵㉢㡣晣搲昲搶敥〴㔰ㄸ〲愶㐱㡢㥡扥㠱㌳㠶昴捡〶づ㠳㤱㌱搱搱㘸㈰㤵㌱捡㐱㌸散㠱㌴㜰ㄳて搲㌳ㄵ㈸㈱㙦㤳扣ㄴㄶ摥㑢ㅣ戶㜰〴慡㌸ㄷ㌴㘵㑥敢ㅥ慥扥搸㥢㥢戲㐷㑢㈵㥡扢昰捦慤〹慣攲摡㠶㙦㡥㙥㙡扡㤰㈵搷㐴晢敥慡愶㠲攰愲攰昶㠹摣㝥摤㉢捥攷扤㈵晦搲㔶愷㈴㤱晡㌵晣ㄱ换㡥㑥㥢㌹㘹昳ㄲ敡㈲昷㍥㝢摣慥㥣戴攵扣㔲㉥㙦晣搱㡡搵扡扢㌹挹㙣攲㐳晣㤱㡦㥡㐸扤㡥ㅥ㔷㌳㙤㜶㔰㜷㤰戰ㅦ昹昸搲㘰〸改ㄸ㍡㠱敤㕥扢㌱㐰㍡搹搴㐴㈷㔲㄰慣ㄳ㡡㍤昷㠹ㄱ㡡昲㉢愰㤵挴攲ㅦ挹戱攷㉦㠲昵㤵㕦㈲㠷〸挷㝢㈰㐶㔲㔷㈰ㄵ㠳㍡㈹挸㠳敢ㅤ扣っ昲晦㠳愵㤰㥢㤷㘵愷晦〲㌳㉢慦㌵愳攸㌲愲攸搵㔶ㄴ㌱㄰晢㤱㐲摥㥣晤晡㔱昳㔳扦搶晢㍦㍣㙡摥〵っ昳㤱搶ㄸ㠲㙡っ挶搷㡣㠱慥ㄶ㘳攰ㅡㄴ㑢㘳攰㙥戶㘱扣摥㌷〶〲㙦挷㐱㘴慣㙣っ㌰㡡ㄷ㘳昲㐵㠲慡ㄱ〷〶捦㕡ㄷ㔸昴㠴敤挷昵㕡攱㈲㜲て昵攴㡥挳昷㜴㘱㙢昶戴敥攸搶㘶㤹扦捦ㄱ㔰㕢捥っ敥㙢换㈶㙣㜱昱戲㈵戲搱㌲㕥㠹搰㥦扥敥㌹㔹摤㉤㜵㘰捡㝦㝣㐷扤㤲㔱搲ㅦ挳㈷愲昰㠴㤰昸搲愶㥦敤晢换㐳㡦敤收扤戴㠰㔶㔳っ〴㜷ㄲ㥣愷攵㠰昰㙤攴㑡挸昹晣晣收㈰㍥㐴㌲ㄷ捡㘲㑣㜷愴扤攳㙡㔶㤸昴〹㉦㐲㤸㍥昱慤〵㘳ㄲ㌷ㅣ㝣㘳㌲搷攴搸㤴㥦㉦㐹㘷㘰㉥㌲㜱改扤ぢ〳㠴㑡㕢㤵搵愱㕤㤹晡㌹㤴捥㐷㥣㐸愳㍤挸昳㈵ㅦ㐵㜹戹㔹慢敤愴㔶㤳㘶愲㌲㡣ㅡ愱㤴㐲愴㠱ㄴㄲ㍤戲㌰昴㉦愵搴㌴ㄲ愹ㅣ㐰㑣っ慤㌹㤸换㤳晦扡㄰㄰戵敢㝤ㅤ㝥慡㠲㕤〴ㄶ㐳慦㝢愷㘷㔷㕡㥤愱㙡㘲㔰㔶㥥㍥敥㐱㐲ㅥ㔳㤸挱㈸慤捣㍤㡣㐴昸愴㐶㤰㕡戵攳㠹㠳昴㔹㝥㠸捤㘷散㤴㐵慦㕡搶摡㘳㔷㜱挷〳㝡㈶㉤ㄵ㠶扤㤱搹㌸㝡捡㘸㥣㕦㌵敢㘷ㄱ昶晢挹㕡愳㥥愰〸㍡换摥㡣昳㈷挲㝣晣ㅥ㠸攵挳昵慥捦㙦㉥愱㡥戳扢戱㐰晥㘰㝦㕤ㄶ挳搸ㄸ㤵ㅣ〳〹扢慡㕡ㄹ晦ㄲ㜸ㅥ㑤愴㍤慦㘸昵㈴挷㔲ㄴ㐶愳㐳捥敡㔲㕢昴㍦攳搴㤲戳㘶㔸㥢〱敢〶晤㝦ㄴㄹ㉢敡㝦㠵㔱㌶㠹戲㝢㠳〴㕦㔲㡣㤴慣ㄸ㥣攱㡥挰㠷㡤㌰㡤㍣〲㙢㌲挹攰戶㥦捡攳ㄳ㔵扦㔸㑡㜰㜸戸㤲捤㤷㈰㙡㙤㘹摢昶戴ㄵ㠰㡣〲愵㕥㠲〸㙡摢㥥㤳㙥㍤挷愶敦㐳昶愶㠳㘶搱愹戸ㄵ挳ㅢ捡㈳扣㍢挴㉦捣っ搸㍣愳捡㡢捤㐲敤㉡散㐴敦晤㘸㜳㘸ち〲晢㤰昰㍥愹愸㈳㘳〸慢㡢㔹昰㙢愳㠱㐸㈰㠹摡挱㍤捦戸愷慡㤷昱㠱敡ㄴ扣㥡ㅥ戳搶㠴戲昳㝤换捤㜷㌱戸㜵戸㡤㜵㌷㍣㍦愲㥣㐳ㄸ㑣㉥攱晥〷戸慦捤㝢搰㔸㌷㔸㥢换㥡㥤㜹搷戲愹㥦〰愷慢ㅢ愵㤱㘴㌸㈶扦㍢捥㙡て㄰㈲捥㐳敦攸敡㕤戱散㙤㄰㜴ㅥ㝣戶㑤㤷搷㜰ㄹ㡥戲㔵挴戹扦㠸愶捡㥤〴昸㘹㠵㈰挱ㄷ㠵晥扣㍢㤸㜸ㅥ换㈲〳㈰㥤㐸敢〰敤愹晡㐷换㔱戵挲愳〵愹㌰慢晣㄰攵摣㈵㝦戵㈵收攱愸㈱㡦㄰㐸㙢㔱挹慤昰〸㈱挷㝦ㄶつ㙡攳捦㈱户晤昸摦㕦㜶㝣㉡㝦戹扥㘸晦〳愱昲搰㡥㜱攸攳〴㘵〲ぢ㘰㈰慣搹㑦戱㐸㔹㤳昶㠳〸慦敤㐶ㅡ捦摢挱扦敦敥㝥敢㑤㍥晦摣慤㐸㐱㠸愲挶㔵㔰㄰捡㔵㍣ㄵ㕤挵〲㜲摢慦攲㍢换慤㘲㠰㌲㤲㌳搱ㅣ㠰扥㉥㠵戴㈲㔷攵㈲挱つ攵㑦㤱〸㐵愲㘱ㄶ〳㐴慣㙣㕢㐵〲㙤戹昳戲敤㈲ㄲ㘱摢ㄴ㌷㈲收ㄳㅥ㘹ㅦ昱捡㈳扤㌶㘹摦敤㥡昶戵㘲挶ち晣慤㙢㐲㌶㘰㐹晣㈶戶慤㐸㑦㜷ㄸ换㔷㥥っㄱ戳㝦㝦昸㝤㤴ㅡ㐴㤷㐰ㄸ扥㐵㑡㐲攲㐶㉡㕦て㉢扦晣㑡摤㌹㡡〲㍣愰ㅥ扦㌲〹㑥㔶㝥㈲慣扣ㅤ摦㕥挹㍡〹摥ㄵ攰昳㙥㔸㤹㠴㈹㉢㍦ㅥ㔶晥挷昶捤戵捡㈱ㅤ晡㍤愷㐸㈴㌱戶慥戴晥㈳摦㘱昳㔰㥤㌲愸㍦㝢っ㍦㥢㤲㔳〶㠹换㔲㠳昶攲摡㠷㠳㉦愱て攰ㄶㄳ㉥㝢㐰挸晡晦㈱挲㈴㙥㌷㑤攸㥥㡥て㥤ㄷㄱ㔶㜶㌴昹挶挶㘹㘳捡㐱㐶户㌱改攲㑣㔵㕡㔳㈴〲㜳㈰改敦敦ち敥昷ㄸ搳戱扥ㅦ㘱㌸㑣攵㙤㤱捥㤴㠷っ愱㈴㤵挷㐲捣㈶捥搴㘹㐶晢㌲㤰〳㌱〹挸㠴昶㌰愰ㅦ㜲搹挴㡣〱昲扦㘴敥㌳㐸㘸㡦ㄲ㝣〵㈰慢㤰搹㐹〷改慦〲昴㠷晦ㅤ挵搰愲昴㤷愸捡改㜰戰㈸ㄹ㘹㕦㘳㠳挷〱扡攰愸㔵〲㈲捣㙡㑦㈰㈷㍡㈸〵㠷ㅣ昴㐹ㄶ㝣㠳攰㥢〰搹ㄴ㈷扢敡㕤攳㥡㍡搴㕣摦㐲㔳㠵㕢㈱攵搸户㠳〴㕦㔲㘷〰敥㘸㙦㉢昳㈸ㅣ㝥扥㡦愰㘶挳㜷晡㝢昰摤晤ㄲㄷ摤㠵晦㜶㈴㈵つ晢愴晡㤹捥晡㈲ㄳ搰㈶㤷㍦〷㥢晤㌱晡攱扡敡㌶㈶㝢晣㉣㝥ㄹ㌵慤㍣㡡㝦捦攰愷㥣挰〸ㅣ㠵㥡㌶〳㌷ぢ㘹㐰ㄶ㉣〴〵㔴㔹摡㔳〰ち㜱㑣㍣㘹㑦昳㡤愸㘵晦摡㜷㠳〴㕦ㄴ攲昵っㄳ攵愰㜹㌸㈰㜱㉤ぢ㡥㌷つ㐸晣换㠲㘳搱〱扦㠷㕣㐵㈲ぢ㠹㐶慤㐴愴㈵㤹晢っ㐰㕦㔷㍦攷㐶㉤愷㥥㔲㡡て㤶ㅥ㝣昰晤晥攴搰挵挹捦摦搹晢捣扢扦㝦敦改㜷扥戰敢敦ㅦ㍣昷摣㍢㝦㝤晡捤て㕥㥦摤昵摢ㄷ㕥昸捤㕤㍦㝥昳扤㡤挶昳敡㉢敦ㅦ㜸晥昴挸昱搳㈷㡣㈳㌷敥㍢㝤摦戱㝢㐶愶捦ㅢ敥敡敡敥扥㙥昰㜷ㄷ㕤㍦㜰收挴慢捡ㅢ㝦扡搰㔶攴㜲㌹攰㘱㠰昰ㄹ攰戲攵㌴㝥㠰〴愶挱ㄹ㝦慡搳攰㜲捦攰愷㤴㠲㡤ㅡ挳㑢〶㍥つ㑥㐰ㄶㄴㅢぢ㝡晥〳㙢㍢戲㕦</t>
  </si>
  <si>
    <t>Decisioneering:7.0.0.0</t>
  </si>
  <si>
    <t>26f4140f-0a1d-4ae1-a33b-018f1db70984</t>
  </si>
  <si>
    <t>CB_Block_7.0.0.0:1</t>
  </si>
  <si>
    <t>㜸〱敤㕣㕢㙣ㅣ㔷ㄹ摥ㄹ敦慥㜷搶㜶散挴㙥摡愴㌷昷㝥㜱戴㡤搳愴ㄷ㑡㐸㝤愹ㄳ户戹㌸戱㤳㔲㤵戲ㅤ敦㥥戱㈷搹㤹㜵㘶㘶㥤戸ㄴ㐸愱戴㤴㡢㔰ぢ〸㕡ち㔴ㄵ慡㐰㐲㐸攵愱㙡㘹㐱㐲㐲〲愱ㄶ㜸愸㉡㠱㠴㔴㉡〴て㈰ㄴ㠹㤷㍥㔴㉡摦㜷㘶㘶㜷㜶搷㍢㜶戶㉤戸挸㤳散㥦㌳攷㝥捥㝦㍤晦㝦㈶〹㈵㤱㐸扣㡢㠷晦昲㐹㌲㜱搱昴㤲敢〹㉢㌷㔶㉥㤵㐴挱㌳换戶㥢ㅢ㜱ㅣ㝤㘹扦改㝡ㅤ愸㤰捥㥢㈸㜷㔳㜹搷㝣㐰㘴昲㡢挲㜱㔱㈹㤵㐸㘴㌲㥡㡡㜲㜶挲㕦㕦昸愲戱㔵㜷ㄲ㘰㘶㙣昴搰散㜱昴㍡敤㤵ㅤ戱㙤昰㤸摦㜶昷昰㜰㙥㌸户昳收攱㥢㜲摢户つ㡥㔵㑡㕥挵ㄱ扢㙤㔱昱ㅣ扤戴㙤㜰慡㌲㕢㌲ぢ㜷㠹愵㤹昲〹㘱敦ㄶ戳摢㙦㥣搵㜷摥㌲扣㜳搷㉥攳搶㕢㙦改挶搰㠹㠳㘳愳㔳㡥㌰摣昷愹捦ㄴ愷扣㜳㕣ㄴ㑣慥㑤〸挷戴攷㜲㘳愳昸ㅢ㤹㍦摥㙥捥㑤捦ぢ攱㜱㘸攱〸扢㈰㕣つつ扢慣ㄱ搷慤㔸ぢ摣㍣捤㥡挰㔲ぢ扡敢愵慣㌱㔱㉡㘹㔶搸㙢挶㍡㠴扤㉢改㑢摤搶戴戰㕤搳㌳ㄷ㑤㙦㈹㙤捤愰愳㘲㡦㜵搴ㄵ㐷㜴㝢㑥ㅣ搴㉤㤱戲昶㔶捣㘲搲㝦ㄲㅤ搷㠴㕤㐴㈷㈶㤷㥦ㅢ㜱慤戱㜹摤㤱㌳㜲戹㌱㌱㜵㈷㥣㐲㝤摤㉢㕡昷换愹换ㄱ搸攷㔵慤敢愱攴㤸敥㔴㙢づ戵慥ㄹ㉣扥㝥〶㌷戴慥ㅦ搹愳晡㌶搷戵㙥㈳户戲扥戶搲ㄵ搰户摣㔱㉣㐶㑢ㄳ㜴ㄲ㘴〸㠸㐰㉤㑢搰㐵搰つ愰㈴晦つ㉥㠹㌶㘴㤱㥡搷搵晣慣㥡㉦愸昹愲㥡ㄷ㙡摥㔰昳㜳㙡㝥㕥捤㥢㙡晥戸㥡㍦㠱㍡攱㤳改散㔴㠳攷㑦摦昸收扤ㅢ㜷晣晥捥㤷㑦㡥晣攲挷捦㕤昷㐶昷〶㔴㍡ㅣ㑣㙡摣搱㑦㠱搴㙡㔴扣㈳户㥤㝦㔶收ち㌰㠵戱换戸搹ㄸㅥ㉥敥摡慥摦愸愷戸慣ㄸ攴搷ㄱ㑡ㅦ敡㜶ㅢ㜷㥢㜶戱㝣㑡攲敥愲㔱摤ㄵ戵㡤ㅢち捡㐶换ㄵ扢攸㕥戸㝣攱戴愷㝢㘲㙢㘳㔹慤㤳愶㘶搳㘰㉢攱捡昱㉥㘹㙣㜶㑣㉦㔵挴挸㘹搳㉦扥戸愱搸㥡㜲捡戳慤㑢㈷ㅣ㜱戲㕡摡㌴愳ㄱ〸戵㐵搹㜷搳㉡晤㈲㝦㕥㠳㘳昳㘵㔷搸㜲㝡㐳搶㤴㔹㌸㈱㥣㘹㐱㤱㈸㡡㜲愹攷戱㈸攰晡愱㐳㌶ㄶち㙥㉤㕥ㅥ捤㌵敥㌸敤㠱㤹㐵ㄱ昳㕤㄰㡥户㌴愳捦㤶挴收扡㉡晥㤸㈸搸㔲㤷㍤㔱㉥㔴摣戱戲敤㌹攵㔲㝤挹㐸㜱㔱㠷愴㈹ㅥ㈸ㄷ㐵㌲㤹㤰㐲〱〲户愳㐳㔱ㄲ搷户收〵㠹㠸〸㡡挹挸ㄷ搴㤳㕤敥〸㔶㠷㔵㤴〴㘹㔲扤㜲㠵捥㌸㕦㈹㘳㘲㌸㌰戲㈶敡てづ㝡敤ち摤㔶㌱昷挱㔶㔶搵晥㘰昵㜷㉣ち摢摢愷摢挵㤲㜰㘲戵㥦挲ㄹ㘹扤〰愹戳㄰〸㉤㜷㡦慡㑥㌹慤㉣愵㑥㤹㐵㙦㍥㍤㉦捣戹㜹て㜹搰㤰㤹っ户戶改搱㌶㈲㑢摢㐴搰て㤰捤㈶搲〳慣㤴捥攲㐹愴㈸㥤㘲㜸戹㑥㤰戳㕤ㅤ㉦㜷ㅢㄳ㘶挹ㄳ扥㔰敥㌵㠰ㄱ㕦慢㐹昴昵㤰㐴ㅤ扤攰㉢㡣〱㘳っ㔴慡㥢戶户㔴攳摢㈶㉥昱㠹㘸㕤ㄶ慣㌹㔹㐰㔱㔰㉦て㘲㜸つ㐴搳㈰つ攲㉢㐷㠸㠸㙣㄰愳搹搱㜳㍤㤱戱㝥㡣㡣㐰晤㈸ㄱ戲昶昶搶㌲㠲挴摥㑣愴㙣搴㤲ㅦ搷愵搹㜲戶扣㉦捤捥挳挶㘹㥢〹捥㈷戸㠰㘰ぢ㠰昲㌷㐸㌸㑡㌹愴敢ㅦ敤㐲扣㙢ㄷㄱ㕣っ〰昹愴㔱收〴愲㡡㌶搴㙡散㐸搶敢㠱㥤㉣㡤㘲㕦ㄴ搱㌲慥摡㤹㍤㤶㐴㜴㘰㜵慥つ㕤㥢㤴㍡昶敡搶戴ㄹ㕤づ㈹㌲愶㙡㜴慤㉢㔴㡤㙥〴慢戶愹户㉥㐵㔳㙤㤰攰㌲〰㕦戱搰搸㕤㥤㌵㑦㜳昲㐳㘱ㄲ昹㠶㔰㥢捡㍤㈰㘲㥡晦㌱〲慥改攸戲㙥㍦搳ㄴㅣ㌲㍥昴昶昳戶搶扣ㅤ㈰扤㐱㘷慥敢ㅣ晡㡡捥搱㠲扥ㅣ散愵晣戹愵㝥戹ㄲ挵摡㔵〴㔷〳㌴攸ㄷ㥥扣捦搵㑢㈰㑤㘲㉢㠲戹㑤昴戸㐸ぢ㜷㘶㘹㐱㐸敤搳㙤捣攸捥㥣昰攰扤㤸ㅣ㠷ㅤ㕣㜶ㅣ㔱挲㠱戶㈸㌳㜸㜶㌹扦㍥搳㥤㜰捡ㄶ昳搷敤㘳昷㐳愱ㄸ㤲㐹戵㈳搱㘰ㅦ挷搸㤹ㄱ㝦㔳㠴㜲愸㝦㙦㙣㉤㈴㈲㡤敡挹㡢敤攲捦㤶敢㤲愴つ㐹㜲㉤戶㔵扢づ〰㔲㐲㜹愳愵㐴ㄹ㘲戵㙤戲㕡扤戵㑡敦㕥捣挹愴挱㝦搸㈴㐷扡㝣㘷敤㈸㝣〷㙥㡦㌵㙤㕡㔵㘱搱㘵㑤〹愷〰扦㠲㔹ㄲ㔹摦㈵㑢㔱戳㉥㉢㍥㈴戲愲愳愳改㉣ㅤ攳㕢㤳㜴搲㈰㈵㘲戹㍤戶㌰收ㅣ㕥㈳㉡扡㈰㈹㔴㘲摣㐲㔵〹㐴捡㘳摤㜵ㄱ搳㠶㠸挹㘱攳戴ㅢ〸戶ㄳっ〳愴㝥〷㐹戳摡㡤㘷㈸慣㜳㤱敥散㝣㍥㤱㈱ㅡ愴㝢昰戵㤶挲㙡㈷㠷搹㐵㜰ㄳ㐰㠳昹㐳攷㘳っ㈱㑡㤴㐷〸㤱搶㤲㘶ㅣ㌳挵㈹搲挰〶〳㐱愵戱㡡敢㤵㉤㐶㤵㝡㡣昱昲挱戲㌷㙥扡ぢ㠸㐲昵ㅢ㐱攲敥㜹㘱㠳扡ㅣ搸㍥つ㜹攵㠵〵㔱搴㡣改㜲〵愲㙤㜲㝣㉤ㅣ捡戱㍥搸㤲昲㕣慥㉡㜸摡㍢ㅢ愳ぢ㐵㥥㠸攱㙢愵㈷㜶㔵㥥㙦ㅥ晡㝡㙢㍢㍡㘳㝡㈵搱㘵昸㑣挷㜴挶挰㉥㈲㙡㔰散㌴㘶收ㅤ㈱挶㝢㡣扤㡥㔹㉣㤹戶㈰㌲㘰㘳㌲㔰户㕦捣㈱㐲㌰㔵㘶晣慦㙣昷ㄸ㌳㡥㙥扢ぢ㍡㠳㠹㑢㥢敡摥㘴㐸㈴㘵㡣㥡戶㡢㘱㈴ㄶ㤹敥㌵愶攷换愷㄰慤慤㔸昶㕥㝤挱㕤ㄳ㔸㈱搱晢㡦㐴㡤愲㉡慡慡㘴搴㑣扢昸攱㠱㍣㤱搸㠱㕦㤲㐰攲㉡㤱愲扦㍣㐶㝢搳慥て攲㌳戴搳㌹愷㙥㐴㡥慡㤹ㅤ戱㔲㤸㥣慡摤挲㌶户〲摣戹昷攸㘴㉤㉡昷㥥攲搵㈹㝡昸㘳㘴扣㈴㡢㙡㄰㠴晥戹つ㍥愹㌰㡦㤴〳づ〴挶昹搶㐸㝥㔹㐳搶㈱昵㙤愸㈵㈷㄰㐵敡㌶昶敢戳愲㠴㔸戴愵㝢ㅢ晣ㄷ㥡戱㤶㕥㜲㠳戲戱戲㘵改㈴㉤㤲攵㜴㐱㈷〵㡦㔴扣昲〱搳搶っ〰㐹㝦㐱㤶㝥ㅡ㔹晡㘹㤹搵㙤ㅣ㘱㔸㔰愶搹㔷㜹㑥㜷㑣㙦摥㌲ぢㄹ扥㌰㜴户㈶㘸ㄲ㑣㑥挹ㅢ㍥愱捣ㄸ㙣戰收㡦挲㘴㜳㜳㐰㜷づ㜲㤴㕢㐷昴㠳㜲㔵㈵㡤㍦㑡㥢㡥㈵〸ㄸ改㈵搵㙥㐳㙦㈹㜹㌳〲㈲㐷㍥㘷挳晢ㄷ㘷㍦㡢ㅣ摦㉦㐷慣挷㤰〸㍣㠲ㄱ㈱㑦昷㜶摡㌸㙡㥢ㅥ戰㐷㡣㑤㤸摥戸ぢ㤴〳㈰㈹㡦户㕢㈵㔶㈳㡤㠶慡㕡攱搲收愲㍡㌵㜱㐹㜳㜹㔴㙦㕣戹㑣戱慦㔱㈲㡡㘴愵㑡㔲戳㉣㌳挷戵愴㙡ㄴ愹戸㐳㙤愳挴戹㑤㙢晢㑥㈹昲ㅥㄴ㤳愴㤹㠴戶㕢ㄲち㠲扣愴づ攸㈸晡敢攳挹㈳ㄲ慤愱つ㤰愵㥥昲昳㝡㠲㜰攰㈴慥㥣ㄴ㐵㌶㜸〳㝦㙦〸㤲㠷㉡㕥㕤㠹㝥扡㍦㈸ㄹ㈹㤵づ搹戰ㄲち扡㔳㕣㈳㉣㡤戵昹ㅡ㐶㜲㘷扢摡摦摦摥〸㈳〶㙣挸㤰㐸㡣ㅦㄸ㙣〸收㡡㐴㔳㘹㥤昵㜰慢慢搹ㄹ扥ㅤ㄰扡㉤㌱㌰敤ㄵ挷挵愲㌴挳㙡㤶㝣扦㙣㔰㍤㉤㑡㌹慡ㄹ㈳戳㉥㔴扡㐷㌹ㅥ愴㈴㠳㙢挶ㄱ扡愵㜰㠱〱㘲㌷㐸㑤ㄵ㍣㠴㜵慢ㅤ昰㘴戰㜶戰㠳ㅤ昱挳㈶戴捥㈸㐱搳㌱㠴㕢扦〸昲㑥㥢ㄸ㠵㈰㌵攴昳慦㍤捡㔳㑦昲昹搱㥥㐴㤸〸㤸㠸愱慥ㄸ敢〱挸㡤㐶㈵挹㐵晤㘱戰摣㤷㙣㔲㘸㜵㠷㜹㌴㌱㝡㘸昲㌹ㅥ㙥昰㌰㡥搵㑢戶㈹攱㡥㥢㘷㐲㥢㤶㤶㌶ㄸ㤳㜶愱㔴㈹ち愹㡡㐳㔹㉤㌵昲㥡挰㤷扣晥攷㜳㔳捣扥〴㥢㌲㠹愳ㄴ㤷㑣㈴戵㙦㜷㙢ㅦ㐳㜳㈹攴搰㠷㉦摢ㄸ㝣㡣㜱换挹㘰㔸搳ㅤ〵摡㠷㥢㙡㤷ㄷ攴挵㌹㠸戴愶㉣捡戲晤戸㡢㔷㡤㈰㑢㙥㡢㔴摢㕦摥㕦愶捤ㅥ挹摡㘷晡㔹㙢〲㐷㔸愷㉦昰搲㘹ㄸ㈳㙤㜲〷㍢㐹㥣つ㈲扢㘷㍦㉢㕦ㄳ㘷昷〴挶㠷挲昸㉥㑦㐱〹散㉡ㄸ㠹〶户㕡戳扡ㄵ㐶㝥㘹㜹㙢户〳㈸っ〱搳愰㐵㑤摦挰ㄹ㐵㝡㘵〳㠷挱挸㤸攸㘸㌴㤰捡ㄸ㘵㍦ㅣ昶㐰ㅡ戸㠹〷改㤹㌲㤴㤰㌷㈰㉦㠵㠵昷ㄲ㠷㉣ㅣ㠱捡捥收㠶捣㈹摤挳搵ㄷ㝢㑢㐳昶㐸戱㐸㜳ㄷ晥戹㌵㠱㔵㕣摢昰捤搱㠱㠶ぢ㔹㜲㑤戴敦慥㘸㈸〸㉥ち敥ㄸ捦敤搳扤挲晣戴户攴㕦摡㙡㤷㈴㔲㍦㠷㍦㘲搹搱㘹㌳㈷㙤㕥㐲㕤攴摥㘷㑦搸攵㔳戶㥣㔷捡攵㡤㍦㕡戱㕡㘷㈷㈷㤹㑤扣㡢㍦昲㔱ㄳ愹㔷搰攳㙡愶捤づ㙡づㄲ昶㈳ㅦ㕦ㅡっ㈲ㅤ㐳㈷戰摤慢㌷〶㐸㈷〳つ㜴㈲〵挱㍡愱搸㜳敦ㅢ愱㈸㉦〳慤㈴ㄶ晦㐸㡥㍤㝦づ慣慦晣っ㌹㐴㌸摥〳㌱㤲扡っ愹ㄸ搴㐹㐱ㅥ㕣敦攰㘵㤰晦ㅦ㉣㠵摣扣㉣㍢晤ㄷ㤸㔹㜹愹ㄱ㐵㤷㄰㐵㉦㌶愳㠸㠱搸㜳ち㜹㜳昶敢㐷捤て晣㕡敦晦昰愸㜹㈷㌰捣㐷㕡㘳〸慡㌱ㄸ㕦㌵〶㍡㥡㡣㠱慢㔰㉣㡤㠱扢搸㠶昱㝡摦ㄸ〸扣ㅤ〷㤰戱戲㌱挰㈸㕥㡣挹ㄷ〹慡㐶ㅣㄸ㍣㙢㙤戶攸〹摢㠷敢戵挲㐵攴ㅥ敡挹ㅤ㠳敦改晣收散㈹摤搱慤㉤㌲㝦慦㈳愰戶㥣ㄹ摣搷㤶㑤搸㘲敢戲㈵戲搱㌲㕥㠹搰㥦扥敥㌹㔹摤㉤㜵㘰捡㝦㝣㐷扤㤲㔱搲敦挱㈷愲昰㠴㤰昸搴挰㑦昶晥攵㠱㠷昷昰㕥㕡㐰慢㈹〶㠲摢〹捥搳㜲㐰昸㌶㜲㈵攴㍣㝥㝥㜳〰ㅦ㈲㤹ぢ㈵㌱慡㍢搲摥㜱㌵㉢㑣晡㠴ㄷ㈱㑣㥦昸搶㠲㌱㠹ㅢづ扥㌱㤹㙢㜰㙣捡捦㤷愴㌳㌰ㄷ㤹戸昴摥㠵〱㐲愵愵捡㙡搳慥㑣晤ㄴ㑡攷ㅣ㈷㔲㙦て昲㝣挹㐷㔱㥥㙦搴㙡扢愸搵愴㤹愸っ愱㐶㈸愵㄰㘹㈰㠵㐴㡦㉣っ晤㑢㈹㌵㠵㐴㉡〷㄰ㄳ㐳㙢っ收昲攴扦㉥〴㐴昵㝡㕦㥢㥦慡㘰ㄷ㠱挵搰敢摥敥搹㤵㔶㘷愸㥡ㄸ㤴㤵愷㡦挳㐸挸㘳ち㌳ㄸ愵㤵戹㐷㤰〸㥦搴㌰㔲慢㜶㍣㜱㤰ㅥ换て戱昹㡣㥤戲攸㔵换㕡㜷搸ㄵ摣昱㠰㥥㐹㑢㠵㘱㙦㘲㌶㡥㥥㌲ㅡ攷㔷捤晡㔹㠴扤㝥戲摡愸㉢㈸㠲捥戲户攰晣㠹㌰ㅦ扦〷㘲昹㔰慤敢昳ㅡ㑢愸攳散㑥㉣㤰㍦搸㕦㤷挴㌰㌶㐶㈵挷㐰挲慥慡㔶挶扦〴㍥㡤㈶搲㥥㔷戴㕡㤲㘳㈹ち愳搱㈱㘷㜵愸㑤晡㥦㜱㙡挹㔹㌳慣捤㠰㜵㥤晥㍦㠶㡣ㄵ昵扦挲㈸㥢㐴搹摤㐱㠲㉦㈹㐶㑡㔶っ捥㜰㐷攰挳㐶㤸㐶ㅥ㠱㌵㤹㘴㜰摢㑦㑤攳ㄳ㔵扦㔸㑡㜰㜸戸㤲㡤㤷㈰慡㙤㘹摢㜶戵ㄴ㠰㡣〲愵㝥〸ㄱ搴戲㍤㈷摤㝣㡥㑤摦㠳散㠱〳㘶挱㈹扢㘵挳ㅢ㥣㐶㜸㜷㤰㕦㤸ㄹ戰㜹㐶㤴攷ㅡ㠵摡ㄵ搸㠹敥㝢搱收攰㈱〸散㠳挲㝢扦愲㡥㡣㈱慣㉥㘶挱慦㡤晡㈲㠱㈴㙡〷㜷愳㜱戸愲㤷昰㠱敡㈱㜸㌵㍤㘶慤〹㘵攷晢㤶ㅢ敦㘲㜰敢㜰ㅢ敢㉥㜸㝥㐴㈹㠷㌰㤸㕣挲扤昷㜱㕦ㅢ昷愰扥㙥戰㌶㤷㌵摢昳慥㘵㔳㍦〰㑥㔷㌷㑡㍤挹㜰㑣㝥㜷㥣搵敥㈳㐴㥣㠷摥搱搵扢㘲搹㕢㍦攸㍣昸㙣㥢㉥慦愱ㄲㅣ㘵慢㠸㜳㝦ㄲ㑤㤵摢〹昰搳昲㐱㠲㉦ち晤㜹户㌱昱っ㤶㐵〶㐰㍡㤱搶〱㕡㔳昵昷㤶愳㙡㠵㐷ぢ㔲㘱㔶昹㉥捡戹㑢晥㙡㡢捣挳㔱㐳ㅥ㈱㤰搶愲㤲㕢攱ㄱ㐲㡥晦ㄴㅡ㔴挷㥦㐳㙥敢昱扦扤散昸㔴晥㜲㝤搱晥晢㐲攵愱ㅤ攷搰㈷〸㑡〴ㄶ㐰㕦㔸戳㤷㘲㤱戲㈶敤〷ㄱ㕥摡㠳㌴㥥㍦〴晦扥戹攷戵㔷昹晣㜳㡦㈲〵㈱㡡敡㔷㐱㐱㈸㔷昱㜸㜴ㄵぢ挸㙤扤㡡慦㉤户㡡㍥捡㐸捥㐴㜳〰㝡㍡ㄴ搲㡡㕣㤵㡢〴㌷㤴㍦㐵㈲ㄴ㠹扡㔹昴ㄱ戱戲㙤〵〹戴攵捥换戶㡢㐸㠴㙤㔳摣㠸㤸㑦㜸愴㝤挴㉢㡦昴摡愴㝤户㙢摡搷㡡ㄹ㉢昰户慥〹搹㠰㈵昱㥢搸㤶㈲㍤摤㘶㉣㕦㜹㉣㐴捣扥㝤攱昷㔱㙡㄰㕤〲㘱昸ㄶ㈹〹㠹ㅢ愹㝣㌱慣晣晣ぢ㌵攷㈸ち昰㠰㝡晣捡㈴㌸㔹昹搱戰昲づ㝣㝢㈵敢㈴㜸㔷㠰捦㥢㘱㘵ㄲ愶慣晣㐸㔸昹ㅦ㍢戶㔴㉢㠷㜴攸昷㥣㈲㤱挴搸扡搲晡㡦㝣㠷捤㐳㜵捡愰晥散㌲晣㙣㑡㑥ㄹ㈴㉥㐹つ摡㡤㙢ㅦづ扥㠴摥㡦㕢㑣戸散〱㈱敢晦㠷〸㤳戸摤㌴慥㝢㍡㍥㜴㕥㐴㔸搹搱攴ㅢㅢ愷㡤㐳づ㌲㍡㡤㐹ㄷ㘷慡攲㥡㈲ㄱ㤸〳㐹㝦㝦㔷㜰扦挷㤸㡥戵晤〸挳㘱㉡㙦㡢戴愷㍣㘴〸㈵愹㍣ㅣ㘲㌶㜱愶㐶㌳摡愷㠱ㅣ㠸㐹㐰㈶戴捦〰晡㈱㤷〱㘶昴㤱晦㈵㜳㥦㐱㐲㝢㠸攰㜳〰㔹㠵捣㑥㍡㐸㝦ㅥ愰㌷晣敦㈸〶ㄷ愵扦㐴㔵ㅥっ〷㡢㤲㤱昶〵㌶㜸〴愰〳㡥㕡㈵㈰挲慣昶㈸㜲愲㠳㔲㜰挸㐱ㅦ㘳挱㤷〸扥っ㤰㑤㜱戲慢摥㌵慥愹㑤捤昵ㄵ㌴㔵戸ㄵ㔲㡥㝤㌵㐸昰㈵㜵〶攰戶搶戶㌲㡦挲攱攷晢〸㙡搶㝤愷㝦〷扥扢㕦攲愲㍢昰摦㡥愴愴㘱㥦㔴㍦搲㕥㕦㘴〲摡攴昲攷㘰戳摦㐳㍦㕣㔷捤挶㘴㡦ㅦ挵㉦愳愶㤵㠷昰敦ㄹ晣㤴㤳ㄸ㠱愳㔰搳㘶攰㘶㈱つ挸㠲㠵愰㠰㉡㑢㝢ㅣ㐰㈱㡥㠹㈷敤〹扥ㄱ戵散㕦晢㝡㤰攰㡢㐲扣㥥㘱愲ㄴ㌴て〷㈴慥㘵挱㠹㠶〱㠹㝦㔹㜰㍣㍡攰户㤰慢㐸㘴㈱㔱慦㤵㠸戴㈴㜳㥦〴攸改攸攵摣愸攵搴搳㑡攱晥攲晤昷扦摤㥢ㅣ摣㥡晣昸敤摤㑦扥昹摢户㥥㜸晤ㄳ扢晦晥捥搳㑦扦晥搷㈷㕥㝤攷㤵搹摤扦㝥昶搹㕦摤昹晤㔷摦摡㘴㍣愳扥昰昶晥㘷ㅥㅣ㍥昱攰㐹攳攸昵㝢ㅦ扣攷昸攱攱愹㡤㐳ㅤㅤ㥤㥤搷昴晦收㠲㙢晢捥㥣㝣㔱昹攵ㅦ捦户ㄵ戹㕣づ㜸〴㈰㝣晡戸㙣㌹㡤敦㈰㠱㘹㜰挶ㅦ攸㌴戸摣㌳昸㈹挵㘰愳㐶昱㤲㠱㑦㠳ㄳ㤰〵㠵晡㠲慥晦〰扦㝢戲㤱</t>
  </si>
  <si>
    <t xml:space="preserve">  </t>
  </si>
  <si>
    <t>Bar labels show the test range for each input variable</t>
  </si>
  <si>
    <t>Revenue of bank  · 1</t>
  </si>
  <si>
    <t>Input</t>
  </si>
  <si>
    <t>Input Variable</t>
  </si>
  <si>
    <t>Downside</t>
  </si>
  <si>
    <t>Upside</t>
  </si>
  <si>
    <t>Range</t>
  </si>
  <si>
    <r>
      <t>Explained Variation</t>
    </r>
    <r>
      <rPr>
        <vertAlign val="superscript"/>
        <sz val="11"/>
        <color theme="1"/>
        <rFont val="Calibri"/>
        <family val="2"/>
        <scheme val="minor"/>
      </rPr>
      <t>1</t>
    </r>
  </si>
  <si>
    <t>Base Case</t>
  </si>
  <si>
    <t>Customer Charge</t>
  </si>
  <si>
    <t>Approved percentage</t>
  </si>
  <si>
    <t>Losses due to Charge off factor</t>
  </si>
  <si>
    <t>Other Fees percentage</t>
  </si>
  <si>
    <t>Monthly maintenance costs</t>
  </si>
  <si>
    <t># of Credit card</t>
  </si>
  <si>
    <r>
      <t>1</t>
    </r>
    <r>
      <rPr>
        <sz val="11"/>
        <color theme="1"/>
        <rFont val="Calibri"/>
        <family val="2"/>
        <scheme val="minor"/>
      </rPr>
      <t xml:space="preserve"> Explained Variation is cumulative</t>
    </r>
  </si>
  <si>
    <t>Run options:</t>
  </si>
  <si>
    <t xml:space="preserve">  Tornado method</t>
  </si>
  <si>
    <t>Percentiles of the variables</t>
  </si>
  <si>
    <t xml:space="preserve">  Test range</t>
  </si>
  <si>
    <t>10% to 90%</t>
  </si>
  <si>
    <t xml:space="preserve">  Test points</t>
  </si>
  <si>
    <t xml:space="preserve">  Customize test ranges by variable</t>
  </si>
  <si>
    <t>Off</t>
  </si>
  <si>
    <t xml:space="preserve">  Show top variables</t>
  </si>
  <si>
    <t xml:space="preserve">  Base case for Crystal Ball variables</t>
  </si>
  <si>
    <t>Median values</t>
  </si>
  <si>
    <r>
      <t>Elasticity</t>
    </r>
    <r>
      <rPr>
        <vertAlign val="superscript"/>
        <sz val="11"/>
        <color theme="1"/>
        <rFont val="Calibri"/>
        <family val="2"/>
        <scheme val="minor"/>
      </rPr>
      <t>1</t>
    </r>
  </si>
  <si>
    <r>
      <t>1</t>
    </r>
    <r>
      <rPr>
        <sz val="11"/>
        <color theme="1"/>
        <rFont val="Calibri"/>
        <family val="2"/>
        <scheme val="minor"/>
      </rPr>
      <t>Elasticity is averaged across the entire test range</t>
    </r>
  </si>
  <si>
    <t>㜸〱捤㔸㑤㙣ㅢ㐵ㄴ昶慥扤敢㕤摢㘹㐲㥢晥㌷攰㤶昲愷〴ㄳ户つ㉤慤慡㌶戶㥢㌴戴㑤搲摡愴ㄷ愴搵摡㍢ㅢ㙦戳扢㘳㘶搶㐹㕣㄰㈷㤰〰〹挱〵挱ㄱ㠴㠴攰〲挷摥㐰㐲ㅣ㄰ㄲ㍦〷挴〵㡡ㄴ㙥㤵㌸〱攲ち敦捤摡㠹敤㌸㤰㠶㈰㜵ㄲ㡦㘷收捤扣㜹昳收扤敦扤㜱㐴㡡㐴㈲㝦㐱挱㙦㉣㌱㙣ㅣ㉡㌶㜸㐰扣㑣㥥扡㉥愹〴づ昵㜹㘶㥣㌱戳㜱搹攱㐱ㄴ㈶愸㠶〳㜴慥ㄸ摣戹㐹㌴㘳㤱㌰づ㤳㤴㐸㐴搳㜴ㄹ攸挸〴㍦〳慤㡥㡥慢㔲㌱愸㑡昹摣㑣昹〶㜰㉤〶㤴㤱㤱昴㕣戸昶㙣㌶㥢挹㘶㑥㥣捣㍥㤹ㄹㅤ㐹攷敢㙥㔰㘷攴慣㑦敡〱㌳摤㤱昴㙣扤散㍡㤵㑢愴㔱愲ぢ挴㍦㑢捡愳挷换收㠹㔳搹ㄳ㘳㘳昶㔳㑦㥤㑡挱搶㤱搹㝣敥㈲㜱㙢挰㙦扢戸慡挰㜵㍡㥦㥢㘵挴摥㉥㥥ち㉡㈲㕢㈰ㄵ〷㌵㐶〸㜳晣昹㑣㍥〷晦㙤㕡㠱摥挹捣㑣戱㐸㝣敥〴捥愲ㄳ㌴昰㝣扡㌷㔳㈹捦㤹㙥㥤愸㥥㄰㐹昳收㑣㌶㙤㝡愴捦㝢㠶㤳㙢愶㍦㑦戰愷㜸㤳㜵挷㡡挱㑤㐶ㅦ敢戵㔱㔳㐹㤹㤹㝣㉥㕦㌵㔹㈰㔸攲〶㑦昴㥡㉤㜶捡戴㠹㈲搶㠸㔱㔴㡦㤴㙣摡㡡搸ㄳ愵㡣㘳愵㐱愵敡㔰敤㙡㕢㤹ㄶ㑢搳㔹㈹昶㈷㔸㕣晢挲㈴捣㤴つ㔳㌶捡戲㔱㤱つ㑢㌶㠸㙣搸戲㌱㉦ㅢ㔵搹㜰㘴攳㠶㙣㉣挰㥣㔶搱攲㜱戹㔹㕥㝣昳搹摢㉦昴扦㍡昹昱ㄷ㑡晤攵攲搷敦愵㤰搷㌴㥣㉤㌳㑤㠲㙤㌲〴〵捦戴㜹㕤愶㘰戶攲㠵㔷㔱㈰扣愲攳㍤㑤昹ㄶ㔹㔶愱〵昷㤷昲昲搴て挸㜲㔰㌰〳㌳敥捤㥡㡣昸㠱づ㤳㠶挵慡戰㠵㉢晢挴㔸㙢㜵愲搹〳づ〳愲搹挶㈵㈹〶㐲㑥ㄲ戸㕥㌴ㄶ搶㥡摡换㤹㉦㥡扣ㅡ㤸㘵㤷ㅣ敤扡㜲搴ㅢ㔸搹㌳㠱攳昲っ戰㥣㘴戴㕥㐳㡤㙥ㄷㅦ㘱挸㘸ㄸ㙡ㅦ㔴〲㝡昰ㅢ㌶㌸慦敦㠰慦㠴㡥㐴ㅤ㠹〸㑢昰〵愵㐵㑢敤㠴づ㠸㔸愰㥥改昸摢㜴戹愹㕤挰昴㙡搳㡡ぢ捣㕣〲㡦㕣㘳㝤㉣㌳㡡㝦晦づ㐹㠰㐸昶㤸㝤搲捥㘶慤戱㔱昳戸愹愰ぢ摣慤㐷つ挲㥡㤴㜷摤昱㉤扡㈴㕣㙣愷〷晥㈳摣愶搴愸ㄱ㌱㤴戲㑢㈶㥢㈷攰戶㙣慡㌰㘸攷㈹㘳挴㌵〳㘲㠹〱㐴攸扤㥤㠳㝣㠲㔱て挷て攵㑣㑥搶摣㜷搸づ㌷捡搱扡㙦昱㠳扤㠹挵〰㔸ㅦ攸愶慤㌱㔹户慣〸㤰㐶戸㤰昴晥敥㘵挲昸挷㤷㥤㤰㍣搴㐵〶㔰愳攵㡤愹ㄳ㡣㍣户㑡㕤㈷搱㌸㠴愹㐵㠲昴㜵愷っ㐹愱㕣〰㐱㤴ㄳ㕦㠸㌷散捤㍡㤵〵挲㡡〴㠳ㅣ戱挴㔱㜷㈳㠹㠰㍦㔶〸ㅦ㥥㐱搵〳慡㕡㐷摡㐷敤ぢ换〱〱㙦戶㐰㕥㠸㌶㐱愳㠴㥥戴愷㘳㑡戸㈷㄰昶㜷っ㑦搰㑡㥤愳搷㌲敡㜶㔲挶慤㐵ㄳ昶戴慥㔰㡢挴㘲㜲㌴ㄲ㡢挴戰㐰ㄸ㡤㐶挱㤵㐷扢ㅣ㔵㠴っ攴捤摢戱戹捤㜲㄰㥣㡦㙦㙡㔱愷㜹攱扡㕥㤰戱ㅡ晦愵㝤㥤扥㤲戹〶摡〳㉤戹〴ㅤ㐹敥㐶㤴㌶㐱搷慣〶㌷改㠹愷攱㠹摡㜴㠶㜶㡢戳ㅦ摤昸㈸㠲敤慡㘵晣扦㤳㘵㜹㔷昳昴ㄷㄶ〱戳㉦㥡扥攵ㄲ昶捦晡㐲㠹㜴昴㙣㝤㌷㔶㝢愰㑡㐴㤴㍢㠰㙥ㅢ㙡ㄲㄳ㈵㘹㔹㙡㈸㑢㡥ㄵ㔴搵㉡㜱收慢〱㡣㐱㝥愵㘹愸收㜷㕢ㅦ㐸戰㕥挰㈴㑢摦㠷搵㝥愸ㄲ㠹㐴㠸㥦㙡㐲㍦㈸晡㤱ㄸ㈲㙢㉦㈱㔷攳〰〶戸挴㘵㙡㕡ㄳ㘶〵昲戲㜸㌳㉢搳昲搴慢㐱㜴㘲〳㌸㌳て戶〹㌶扦攸㔸㠴㘹㌸㔰㠴散㉦〶㐹ㄹ㔷㠵㘷㜳〸㍢搱㠸愲㈴戵㕥㝢㑤戵㜸ㅤ㙤㙡戰㍤扢㥣㕡挷晦搷慢愷捥攱挱ㄲ〹捣㤸昴㐳㔸つ㐱愵愰㈶敦摡ㅢ晡㘱搱ㅥ慦㔸愵㑢ㄷ㐱㤵㠴㠷㐹て捦㌳㈷搸扢㝥ㄸ挲愸改敤ㄷ攳㤳㡣〰〰戲ㄲ攰㠰㌸㈳慥㌸搰㤳㈲ㄶㅤ㄰挶搸收㠶挳昶㥣㐳㤶㄰扣ㅦ㔸㑦㠲慣㉤㕦攷〱ㄵ㔱晦晥昵昴〲㥤愶㐱挱攱㌵搷㙣ㅣ敤㐱づ㈹搷慢挴〷散㘲〰㘱晦㌶㠹搶㙡挴敡㈱㘳㤱搶㔹㠵㑣ㄵ敥〵昴㠳㥢ち㡢㈴㠰㑦搲㈴㔵㤶愰㙣捤昱㈴㜴㠹挸昳㠳ㅦ㑦慥摣㝣改㥣ち㜰㉡㠱㠳㠰㡢㈸攸㡣㕢〱㐸捣㑦晡㍡挲昲㙥㑣扦慦挰㤳挵愹戹㈴㘷㌲㌰㙣捡戸敥戵㥡愱攱戵㈵挲愱户摣ぢ捡㠶㈸ㄳ挶㤷捣挶昸摡㈶戸戰㐱㌴㘶挴㌴㘹戰㉢㄰㠸㜳㈳㍡㙤昱慥㤴㕦〰ㄳ敦㔲㄰㝣㘵挶ㄷ㌱愹㌶っ㐸㔲愱㠷㐵㔲㔶㠰㔵㑦昹㄰㕡㘳㍥㍥㤳挴慡挴㠲㑦㤷㝣㈱戹挲㌱搷㐱㠶㝡㍣㡥挷㐸挰㐷㤴戱㤶搹㐴ㄴ㐴敦攱㕥扡ち㜳搲搵㜷摣㤴〵攱愱昹㜰㑢攱挳慤挴㠸㜸㥤㘹愲〳㉡散昳慥㔳戶㔰愶㜴〱㕦ち㍢㐴㡦㔷〹〹昰㈵㤵昴挲攷㈰戶挱昶愳搱㡥搷㔲㔳敦㐸挴㡣㔸㘴换敡㘱㘸㐵㈷㔸㐵昴愴摢㜰㝥㝣㘵昵て晥昱昰㔰㘲攵改昷捦㐸㙦っ摤搲㕦㤲㝥㙡ㄲづ㙢㥦晣㜶昰㠳敦㉦㝤昸昳㤷慦晦晥㑥攱㠸㠲〱㘴㔳挱㝢〰㈶昶摢慢搸㔵㜲〲㤷㈴敤搰㌴戰慤搹㠰㐶㤰㔸㔹㜱扢㔴㠵㔳ㄷ晡散㐹收㔸慥攳ㄳ㌴ㅤ㐸㔹昱搵㜹㤹捣㐳ㄲ㌵㑢昱㠵㑢晤㍥扢挴㑣㥦㘳慣昱㉢㡤㥤ㅤ㍤攱㉤㡡㥤㜳㝣づ摢〸扣挴㜶扦㡤㜰づ㌷㔷昷晣㐹戳挶敦〵㜷ㄲ㍦㝡㠰㝡愰㠴攰㈵㑢戲㉣㘹戲戶㐵㡦㠸愸て〱慢㈳㙤ㅥ㜸㍡㝤㡤㐰收㔱㈷㘹㙡愷换愶扦㤰㑥㝦㝥㉢㥤㠵挴㑢ㄶ㔰㈷ㅦ挳捤㐳㠴㐳攸摢㝣㤶㠵㠶㥦ㄲ㍦㉣㌴搳摦㘸慦㈸扥㥡〶㡡慣收㘱㔸㈳㘱㤲㈱扣收㤱㘶〳㍢〳ㄸ戰㌱㝥慢㡦㐲戵㈳㥦㌳摡㤲㍡昵㌱ㄸ扢て挶㐲㈳㙦昹捡〰挶㜷㤱捣攰摢㐹ㅦ㠶㑡ㄲ㍢㘰㙦〴慡㔶ㄹ挰㥤搰㤱昵挷愱敡㡢㑡㌸ㄵ㍤㔳捤㘰㝦摣㜵搳㉤摦攲㍡づ愹㑦㐰昵㘰㠱晡昳改慢㜵㕡㐹㤷敡搸扣㜲㈲つ改っ晥ㄶ㤵㙥㄰㥥㔹㜶昹戲昴㕤搳㍤㝥ㅣ晡㔴扢昱㔵敥搲摢攷㕥㜹昵戳㤵户㝥㤰扥㙤ㄲ扡㝦㙦ㄸ㘸〹愶愰㉣㘷㝡㐱挳扡愴㜶戸晢〵㜱〱㕥〴つ㍣㜹ㄴ戲㈹㐵ㄸ㝣㑣㍥扤㌵㕥㉤㜸挶ぢ㔲扥〱愹晦〳ㅦ扣挹㑥㜴㝤〰㐶昴攳挸ㅡ慢㙥㠴挵㠴㜰〲捦搱㤵戸㈶㤳㠸愷ㅦ㥤扢㜳晥挵昳慦㡤㈷晦〶㄰攴㝢搰</t>
  </si>
  <si>
    <t>㜸〱敤㕤〹㜸㕢搵㤵搶戵㉤搹㔷㜱㘲㐱挲ㄲ〸㘰搶〴ㄲ㑣㜶㤲㈶挱㜶㙣戲㠷㉣捥〲〹挱㤱慤愷㔸㠹ㄶ㈳挹㐹㑣挳づ愵㐰㔹㠶づ戴㘱ぢ㔰愰㔰㍡㠵㠴扤㠵ㄶ㈸㘵ㅢ愰㉤愵〳挳㐰〹㑢㔹㑡㑢㔹捡搲戲捤晦㥦昷㥥晣昴昴㉣㍢㠹㤹挹㝣搳㤷攸攸㉥攷摥㝢捥戹摢㌹攷摥㈷晢㤴捦攷晢ちて扦昹㤴㌱㌰愴愹㌳㤳㌵ㄲ㌵つ愹㜸摣㘸捤挶㔲挹㑣㑤㝤㍡ㅤ敥㥣ㄳ换㘴㑢㠱㄰㘸㡥㈱㍦攳㙦捥挴㑥㌲㉡㥡搷ㅡ改っ㤰晣㍥㕦㐵㠵㉥㐱㝥搰晡㠴散㠸㘶㈹㕤㐶〰㉣㥦づ㄰㤴ㄳ㔴㄰㘸〲ㄶ搲晤〸㉡〱㉡晢〳㉣㙡㤸㍡慦㘵㌵㐸㘸捡愶搲挶㠸敡㈵㘶㐳㔳㐶㡤慡ㄹ㔵㌳昶挸㔱攳㙢㐶㡥愸㙥攸㠸㘷㍢搲挶㤴愴搱㤱㑤㠷攳㈳慡攷㜷戴挴㘳慤戳㡤捥㐵愹㌵㐶㜲㡡搱㌲㜲㑣㑢㜸散㠴㔱㘳挷㡤㡢㑥㥣㌸愱㜲〰㙡㍥愶㘱敡晣戴ㄱ捤昴㔵㥤㔵慣㜳㕥挳搴㥡㘳㡣㙣㕦搵ㄹ㐲㥤愸戲㌱㤵〸挷㤲㝤㔴愹㥦ㅤ㌱慥搱㘸㡤戱挷っ㈳ㅤ㑢慥慡〱搹㜹㠲㐶散挸㥡晡㑣愶㈳搱捥捥㙦㌰攲昱㠵㐶㔴㝡㉡搱㤸挹捥て愷ㄳ㤹捡〴攵㘷愴㡤㘴慢㤱ㄹ㤰㌸㝡㝤慢ㄱ户㄰㌳ㄵ㠹㈵攱昴㌱攱㠴㔱挶㐰㔵挲散挳㤹ㄱ㈳㤹㡤㘵㍢晢㈷ㄶ㘷㡣㠵攱攴㉡㠳㈸晥挴昴㡥㔸㐴㤵㤵攱扦慦㜴愸ㄷ㘵搲㔱愰㈷搱搰ㄶ㑥㘷㈵挶㉥ㅣ攵㠵敢ㄸ㉥挲㐵ㅥ㕤ㅣ㔲搵慥㔲散戳愶㔸㘲戶㤱㑥ㅡ㜱㌶挲㥥ㅣ敥㐲ㄲ〱㤹晤㤰㤳㤴捤づ㝢㐹昵戳㘶っ㜹㘱㉢㠱㕤〰昶㌸㈶㤵㑥㘰㐰捥㌵挲挹㈹愳㐷㡥㘸捡㐶ㅡ㡤戵㔳㐶敢㕤㤱愹〷ㄲ㙤㄰挰㤰㠶㔴㈶㕢摤㙥愴慢挳敤敤ㄸ戸㘱捡扣㍡㥢慡㙥〹㈷搷攸摤㠸扢㍢㠰㉡㝢ㅢ昳搴搹㄰攷㑡㐹㜳戸愴戹愵愴戹戵愴㌹㔲搲㙣㤴㌴㐷㑢㥡㔷㤵㌴户㤵㌴挷㑡㥡㔷㤷㌴慦〱㡥晤㔴㤴㤷㤷㔸捦戳ぢ挶慣㝤㝥昴㘵㜵㔷ㅦ㝦摣㈳慦摦摣㜴戵攲搴㤴㤹扤㈷〲㠳㥤㠴㡦捡ㄱ㍥慡㘶㥣ㅥ㡣㙣扤ㄷ㐰㘰㙦㈲捥㑤㈵戳㙤昱捥㙡㡥搰慣㤱っ㘳㌰㔴户㠲㥤㡣ㅥ㐲挴㝤〰㤴㝡ㄵ㜴㤳昶晡㌳㉥㍤攵㥥㠹㘳ㅡ㉦㥥㌴改昶捦㝦昸戳㈹㡡㑢㠱㌴扡ㅦ〲㈳㥣㡤㡥慣㤹㌰捥㤶搷挸㥡㤱ㄳ挶㑥捣㝢㐶敢㙡㤴搰晢〳〴づ〰搸㝢扥㤱慥愹㑥㐵慢愳ㅤ昱㌸攴ㄶㄷ㐲摡挳㥤㔸㉦昴㠱㐴㍤〸㐰愹晦戲㈸㜹攲搰㈷摥㌹攵㤷㥢ㅢ扦㍢㘰㐴慡昳㤴戳㉦㔵㕣㡦㠴㤲㐳㔸㥢㤳㤲搱㈳㐷收〴㌰㝡摣㐸㍤㤴戵つ〳〸ㅣち㔰搵搰㤱挹愶ㄲ攸㍢㡥捤㔵㠶㍥㡣搹挳〱㤴㝡搶㙡㉣㔸晢昸㠳攷慤戹㜴挶搵㌷扣昴挵攱〳挶㥥慡戸敥㐹㘳㠷㈳戰㡦戳戱㌱㘸㉣搷摡㔸㠴㜵つ敢㍢〲㈰㌰ㄲ㈰㜴㈰㤹㙣㐸ㅢ㤱㔸戶扡㌵㥣㡥攸㔱捣ㅦつ愰搴㔳㔶㝢扦晣昱㈱㐷捦㜸㘹㕤攳㘹㤵敢㙡㈶㝦昵㡦愰㥦ㄳ㜷㡣搷㠸㜶㑦㤶㘹㔸㘴㕢挳㤹慣㌵㡦㐹㘷摦㑥昳㥥㘷昹戴㜴敢搷㍦换搱㐸㥦捣㜲㍤㤶搲ㅦ〷㄰ㄸて戰摢㐲㘳慤㤱散㌰搸㐷㥣扢搵搵て摤㕤㍤㑡ㅦ㐹愴〹〰㑡㍤㙡㜵搱晥ㄵ户㝥戰昷㡤捦捥扥改て㡦㕤昰攱昷ㅢて㔰摣〰㘵㐸㝣〳㠱挳ㄶ㈷㘳㔱㉣ㅤ㈳收挶㤲㔳㌰晡挷㑦ㄸ㌱㌷扣㥥愱㈳㌹ㅡㅤ捦〴㍤㠹㤵㑦〶〸㑣〱搸㙤㕥戶つ㘳㜱㥡㘱㘴戸愰戴㘲挱つ㘳㔰ㅥ㐵愴㕡〰愵ㅥ戰㈸ㄸ晢㝥搵㑢㐷晤敡昳改扦戸㝦昶㕢搷㑥㍥晦㐲挵摤㔷㈸愸㐷㘰戰㡢㠲㌱㌶〱㘳昵㔴搶搵〰㄰㘸〴搸愷ㅥ㝢㍦㥡愸㥥ㄶ㌳㈷扦㌹つ慡愳攱㔶散搸晡㘸㈲㑦〳㔰敡㕥慢攱㈳㕦敦㝦攵㔳㍦㍥㘲捥㐵㜳㡦扦敢㝥攳戴㜷ㄵ㔷㌱㘹㜸〶〲㙥搶挷㡥户㕢ㅥ挷改攰㜸挶敢㤹慣㝣ㄶ㐰㘰㌶挰㝥㜳㔲㤹っ搸㡥㐰晥㔸㍢㉤㍡㔲㔱慣〹㈶㉤㜳㠸㍥ㄷ㐰愹㉤ㄶ㉤扢扣㍥㜹㐹扣㕦扦㔹ㄷ搴㑥㝡㝢㥦㝦扢攴㝡㐵挵㐳㘸㤹㠷挰ㅥ昹㐲ㄸ㘷㔱㜲愴㥥捦㥡ㄶ〰〴ㄶ〲っ慣㙦㙦㑦愷搶ㅡㄱ愷挴㥢㠸戲〸㐰愹㕢慣挶慥昸敥摦㍦摢昵散㑦㘷㝣攷愸换㈶慥摥㌲敤昷㤵㑢㤰扤挰摡㌷ㅡ搳攱㜵搸㠹扢㌶昹搱㌵攸敥摥㘸㌷㔰㙥愲攳愲㐷㐶㐷㡤㡡㡣ㅢㄹㅥㄳ昶㜳㜳改敤㌶捡扤慢㌲扡㌴㤶㡣愴搶挹扥㍡㘴㙡㌸㘳㜴㑤挰攱㔶摥搴㔴㐷㌲㤲搹摢㍢戳㈹ㅢ捥ㅡ㝢戹昳扡㉡㈹㈸搶〴慤挳挸㐸㝢晢扡㡢㉤〹挷㍢㡣晡昵㌱㌳㝢ㅦ㔷㌶㜴㡥㔴㑢昷戹搳搲挶㠹戹摣〲㡡敡愱挹慥㤵扡ぢ戸㌴戳㑣扡㌰㜴㔲ㄹ㈳㈹攴つ㑦捣㡦戵慥㌱搲㑤〶昵㘰㈳㈲慣敥挶㉣㑢昱ㄹ㍥㉦〹㐶愱捡㐴づ㜰愶㐶㡦㕥㡦摤㌰㘲㐴㐰㉦收㘱戶㜳㔱戸㈵㙥散㥥㠷㘲戶㠹㡣挱㜹挹搳㔲慤ㅤ㤹〶㙣慢改㔴㍣㍦愷㍥戲㤶摢㕡㘴㙥㉡㘲㐰㔷㉡攳攳㔳扥搲㔲愵㝣㠷㜹㉤敦慣㌷㔳㈳ㅤ攱攸㘲慡㑥㝢收て扢㥡㠵攰づ㕣挴つ㡥挹㤲㠳㝡愸㑣敡㘵㌵㠷㜶㡦攸攰㠹㐶〳戱㠷㜵㡦㉤㌴收㝡敥敢㐵㉥㈹ㄹ㘸㜱㝦㌴㔶敢散㡣㜰㌲ㄲ㌷搲㐵㑤ㅥ㐵㡡昴㔲〰晦㑤㤸捤摤㑡㡦㑡㤴㕡慦㍡晤敢㘲㤱㙣㕢愰捤㠸慤㙡换㈲つ㘶㔱㐵〵㐵㕢昰攸攳㤰愴㤷ㄱ㉣〷〸〶㝤㠱攳㠹ㄴ〸敡ㄵ㘶摣㑦㍤㜱摢㔵㕤ㅡ㕥㕡㔴㙢搸㐱ㄹ㝦〲㕢㝢愶戴搴㡢换ㄹ攱㑣㕢㤶挳戳㘸㈶㤵㕡㝤〲㐱㌳㠰㥦㕡㘹慦㌴改㌲ㅡっ晤ㄳ㡤㐶㌴っ㌳㑤㘶户ち晢ㄳ愶收摦㘸㘴㕡㌵㑤㠴㤹㤸㉢敢〳〸㘱昲㔷㈶㌸晡㡤昵搹挶㜰㌶㕣㥥㠰戱㠱㕥搲㐰ㅡ㉥愵捣㄰㑢昶㤷㌴扢㜴搰㡡愱㠶㤰〴ㅤ戵昴㤳〴戳㈶㑣ㅣ捣ㄷ㕦愹〵㡢㌳〱摡愹㈸〴摣〳㍤摦㘸㠰㉤ㄳ㤹㙥㈴ㄷ㜵戶ㅢㄹ愲㔷〴㡡㡡搲㍤扤㔸搹扣搶㤶挵搹㔸㍣㔳〳㑡愷愷㔳ㅤ敤㝤㔹て敢搲㉢〱散挷扦〹愳戸昷㍣搱㈵㔰扥㤶㝤搳摣散慢㘰㙤㑣搱戴㕤㌴㐷㉢昵㑢晢搱ㄱ㠴㠲挵昲晣扢〳㘳㕢っ㉣㕡〹㤵〹㐸㘸㔱摡㄰㤳戱㐲㈲㤰㜶晦挴搲㔴㝡㑤㑢㉡戵㠶攳㘹㠰挴㌲㙤㠶㤱愵ㄹ搶捦㌲㍢挵扣㔴慡戴㌴捦㜴㜲搸㙢摣〴〳㙤〰晤敢㘱㍣搸㌵㘶〲㌱㈴㤵挲㈰っ慣㐶攰挰挶㔴㜲㔵昵㠲㡥㔴㙢昵愲づ〶攷㡥慤挶攲㑥摦㐴㜵愷㤱愹㔹ㅦ捦慣㔷㤷㕡㕢㝤搵愰扦ㅤ戲㑦昰㤵㔹㍦㤸愴㉥摡攷㙥㝤㤶晡㔷㉢愳挰散愲㌹㈵搶㘰〲〱㜵〹搰戸挰㈰㥣晦攸ㄴ攲扡㥤攰㐴〰㉣ㄳ㈲㜸慣ㄲㄹ㌳慡㘸㤲㜱愵搰㕣㙦㜴〷㠰愲〵挶㜹慡搷〲搸㡦㍡ㄷ昵㙦挲㐷扡㤰㌶㥣搴㐴ㄹ摢㡦㍥〹愱愰㉥㤲愷㘸搷戱ㅢ㌵挵愶㈹㈸㑤㈱愹㔳㔱㌱㉤扤〲〱㥣㘲㘵ㄴ㤸㠰搵㈸㈶〲㌸㤳攵㌷〰捤㕢〰㘷㈳㕢㝦㡢攰ㅣ〰㠷〰捥㌵愳㙡㝦㝣㡢〰捥㈳搲昹〰敡㐰〰ㄱ挰㜷㄰戰ㅦ㤵㐱ㅢ㥢昰ㄱ〱搰㜸ㄴ〱搰搶戱ㅦ㝤㌱㐲㐱㕤㈴㑦搱㥣昴ㄲ㐰っㄵ㝢ち愰捤捡㈸戰㍣㠷愲㈶ㄱ挰㐶〴㔴ㄴ㘸摥〲戸〲搹晡㑡㠲慢〰ㅣ〲搸㘴㐶搵㌰㝣㡢〰慥㐱㐰㕦ぢ愰づ〳㄰〱㕣㠷㠰晤愸ㄵ㘸㘳ㄳ㍥㈲㠰㐳㤱㉣〲攰㠶㘱㍦晡㐶㠴㠲扡㐸㥥愲㠹敢㈵㠰㈶㔴散㈹㠰㠵㔶㐶㠱㌵㕣㠳㥡㐴〰户㈲愰收〳捤㕢〰㥢㤱慤户㄰摣づ攰㄰挰㥤㘶㔴ㅤ㠱㙦ㄱ挰㕤㐴扡ㅢ㐰搱㍡ㄶ〱摣㠳㠰晤愸改㘸㘳ㄳ㍥㈲㠰㤱㐸ㄶ〱搸搹晣搶昷〱〴㜵㤱㍣㌵ㅡㄸ㕥〲㤸㠲㡡㍤〵㌰搹捡㈸㌰捦挷愲愶㈲ち㝢㥥㐵捣㌵㌷㑦㘱慦㡣㑥㡢挵戳㐶㕡㜴戲慡㈸扥㑣捦㥥挴晢㔳て㑤挳晣㤱搸愰㘸〳㔴㔱㍡㙡㍡扢㤴昳〲㔵搸搴ㄴ晦愹昰敦㜴ち扦愸晢㜹㑡㝦ㄱ㠵ㅡ㠳挶愵昲ㄷ㐷㜶っ㈲敡扡㥥摢戳っ愲ㅡ搴㥣㍦挸㠸敦搶㈵挴㕦㥡挳㜷づ㐲㘲㡦散摥㄰攰㘰㉦ㅣ愴㉣搴慤搲扤〴㤹晦㌴㔹摣愷㌴愶挹昲㉢挸㐶㍦㐲昰㈸挱㘳〴㡦〳愸昱㔸㡣戸捣〶㄰戹〸㥦㕤㘰扡摣挱㉤㐰晦㍢挱㤳〴㑦〱㌸㤶搹㕦㈳ㅡ昸つ㐰㤵敤㈶慣㌶㠷㔸搰愷挶㈱㔹㤶摥摦㈲愰㥦〱愸晣ㅤ挰㌱㌳㡣㌸捣摦扥㍡㘴昱搳㤳㔶㕣㘱挷昸攱㕥戲㝢愲愹㌳搹摡㤶㑥㈵㜱㍥㐵㍢愲扥ㄵ愷ㄴㄹㄵづ㈴收愴ㅡ㍡戲㠱挴㡣ㄸ扥㉡ㄳぢ㡤㜶㈳㥣㙤㠰㝢〳㐶捡ㅣ戸㍥挵〴㤹ㄹ㔹晦扦㘹愲昸㘸㐷挲㜳搴㘵愵㈸昷散㌵㡤〵㑢扣㌵㡤㈹㥣㜸ㄹ㜲㐲㐷戱〷〲㌰㌷㜷㐲ㅢ挴愷㥦〵㜵㥢摥晦搱愴㠳慦扡昵㉢敢晢㔴㡣㐲㜹昴㜸㘴ㄶ敥挴捦㈱㌵㔸㉣㑦搱戵㥡摢㠹〳㉦㈲㔶㡡㘱愰㐵㈱㍤〰㔵㝢敥挶晢㕢ㄹ〵㥥搸㐹㈸捦㈱愴户〲愸晤㠰收慤㡥扣㑡㥣搷〸㕥〷㜰捣㤳㌷捣愸㥡㡣㙦㤹ㄳ㙦ㄲ改㉤〰㐵㍦慣愸㈳㙦㈳㘰㍦㙡㜷戴戱〹ㅦ㔱㐷攸挵ㄵ㈱挸ㄸ戰㜰昴㕦㄰〸敡㈲㜹㡡摥摤㥣㄰ㅣㅡ㜹㈵㉡昶ㄴ㐰㍦㉢㘳慣摢ㄱ㍣ㄵ㌵㠹〰㍥㐶㐰㘹愰㜹ぢ攰㔳㘴敢扦ㄳ晣〳挰㈱㠰捦捤愸㙡挰户〸攰ぢ㈲㝤〹愰㡥〶㄰〱㌸㑤ㅣ挵〳攸㑤昸㠸〰ㅡ㠹㝣㍣㐰㈹㍥昶愳㑢㤱ㄷ搴㐵昲搴㌴攰㝡〹攰攳㉦扢ㄱ挰㐷㔶㐶㠱㐳㝡㈶㙡ㄲ〱㔴愲㔱昵㈱搰扣〵㌰〰搹扡㡡㈰㐴敡扡㙣戲㕤捤愸㥡㠵㡡㐴〰〳㠹㌴〸㐰搱〹㉤〲搸つ㌱晢㔱㝦㐲ㅢ㌹〱搰㤹㉤〲攰摡㙣㍦㝡㌰敢搴㐵昲搴㕣攰㝡〹㘰㙢㜷〲㜸搹捡㈸昰㠲捦㐷㑤㈲㠰〳㐸昲㑢摤ち攰㈰㘴敢㠳〹づ㈱㜵㕤〲ㄸ㘶㐶搵〲㔴㈴〲㌸㤴㐸㠷〱愸㈶㈴㠹〰㠶㈳㘶㍦敡㔹愷〰ㄶ㈲㔹〴攰挰挰ㄹㄸ㘲㐱㕤㈴㑦㉤㐲㌹㉦〱㍣搱㥤〰ㅥ户㌲摣㥥㜹㍦㍤㝤摢攰㔱敤㐷㠲愳㑢㘲挶㍡扡㠰〶㐴㜱扣㙤ㅥぢ搲㉢搱㍦摡㤸㍡㈶㤵㙤㡣㘵摡攳攱捥㠱㔱㉢戰戴捤㐸挲㥢㥣㠶㔳搹㤵㤶㙡㙦㌷㈲㍡摡㤴敡挰昹捤捣挶㥤挱摢っ晥搰㜵攲㘸㉥㔱㜸戶捦㠱㡡ㅤ㑤㘱㤴攰昱昹改昶㜴晢挱ㅣ㑡㘳㤷㝤ㄲ〲㘲㔵㤷㐴ㄷ挵戲㜱愳㕦㔴昲㈵㕣ㄱ㠵ㄴ攱愲㡦㤴㐷ㄷ戵挱㍦搴搸㍦㍡㍤ㅤ㡢挴㘳㐹㠳㥤〱㥢㠷㜷〶收ㄸ慢攰㡥㥦㥦捡挴㜸戶摥㍦扡㈸ㅤ㑥㘶摡改㔹㙣敤摣㌵㉦㈶晢扦㍦㍡㌵㤶捣愰ㄹ㌹摣㘵戸㉡摡搴㤶㕡㠷晢㌰ㅤ㠹攴昴㜰㝢㘶愷攸㤵慥昹㈱㕤愳㑡㔴㐹㠹慡㈸愹搸摥晥〹㑣㐰㡤〳捤昳攸㙡㡣搳㙣㍡搶搲㐱㠱戱晢㝤愳昱㈹㈳㤰㍥昴昹改戴㉥愲昷㔳晢户づ㐹㜸〰㐰㕡昳捥㤲㍤㝤搱戹㑢㐶搴昸昵㐴ㄴ慡晣〶挰慣改㡢㘷㜶ㅤ㡤敤搰攵ㅦ晦㜲搴散搶愶摣㈳㉦㜷ㄲ挱㤵㙡㠰㌹㠴㤸挶ㄱ㠵㤹㠹㤱挰㤸㝢㔸〶愳㠲挳ㄱ㍡愰㉢㌸つ捥散捡攸㥣㜰㡢ㄱ㠷摥㥣〸㘷〷㤸ㄱ摡㐰戸ㅣ㤲戱昲ㅡ㔲㠹㐴㤸㐳㡥挳戵愹㌵ㅣ㌷㉡愲昵ㅤ搹ㄴ㡥㠰㜵ㄴ㐰挶愵㤵ㄴ㕥㡦愴昰㝡㐹慡㡣㉥攴搹㥣㠴㔹㔷㙡㔵㌸ㅤ换戶㈵㘲慤ㄵ㡣昰晣㙣愷ㄸ慢㔸㍦㥣ㅡ㡤扤㤶戸戵㜹㔳慦㐵㜷搷挰戶愰攸搸晤ㄸ搱㈵㉡㠰㝦㙡㍢㡦㙥戰昲挸㠶愲㈷愳㌶㍦捤ㅣ㉥㐵昲扣㈷㕡〷㠲敦㥤㡡ㄴ㔹㥣搴ち㈲攰愳愷〰㌲挰㑦ㄹて㍦㡡晡昵改㐲っ捥㐹㠵㈳搳攰㜱㐹愵换慤换㙡ㄵ攸㕡㉥㌵改㄰㑦㕡ㅡ㜰㜸〷扦昱摡㔸挴㐸㔷㌰愱〹ㄶ㑡ㄹ捦㘸〲㘶ㅦ㐲昱㈹昵昹晤晤㉡扣摡㥡㘹搷㜵㤰攵扦㜶摥搰㥢㔹㔰晦㥦ㄷ㑣愰㕥〸戶愸㑣改愳挰㠷慥㈵㑦捤㠸㤲ㅦㄷ㐲ㅤㄱ敡〱晣㉢㤱改敥㥢晣㐳てㅣ㡤㘸㈰㤵㜱㡦㉢攳㜱㑣〵㡥㉥攴ㅣ挷㉦㡣昴㜳㥣扦〴捣愳㤷ち晢敥㔸愰〹愳摣㠸〴捤昵㤵昶ㄹ扢愳愴愴っ㕤ㅤ㜰扢挲ち㥡㐵㘵㠹㈶㐳づ㘶㔴ㄵ㐸〸㑣㐵攱㠳㌹㔹㔰㝦㜳戱换㔴搵㌲ち愰㘹收搴捦㈰㤴㑡㤴昶〵㔵〴搰ㄶ〹㌵慦㘰㤰晤愹㡦㐶慥㥥〶愰攸愱愷㘲攰搸挶㔴ち㔱㙥㘵扥挰㜴愰昴㜶改㔴敤㈸挱攵㔳捦㘰挵㈷㈲挴㔵㈹㌷㑡㘷㈱戵攷㔱㥡㘱〹㝣昴㙣㔶㘲㐵㔴ㄶ〱㥢つ〴敤慥㥦〳〴㍤㤷㠸ㅤ摥〸挷㄰㘱ㅥㄱ搶〲㘱㈵㍥㠱昹㠸ㅤ㘰㡢戵摢㡢㕥㥥㌲㕤㠸愲㤰㈹てㄲ㙣㘲ㅣ㌲㙤㘲㕢㡢搸搶㤹㐰㜰换㤴㥥㝥㔳愶㡢㠱搲㙢㤹㝥ぢ挵㐴愶㑢㔸昱㌹㠸攵挹昴㔸愴昶㉣搳㜳㔱っ㠸㍥㝤ㅣ㉢戱㈲㡡㈷ち㌶ㅢ〸摡㌲㕤〶〴扤㥣㠸攷㝢㈳ㅣ㑦㠴ㄵ㐴攰〱挴㑡㝣〲㈷㈰㜶愰㉤搳㘲㤷搶㘸〱戹〶敡㑡㤴㠵㔰㉦〶戴愹㜱〸㌵捣挶㕡搸搸㐶㈰戸㠵㝡〵搲㑣愱戶〲愵搷㐲扤ㄲ挵㐴愸ㄱ㔶㝣ㄵ㘲㜹㐲㡤㈲戵㘷愱㙥㐲㌱㈰晡昴㉡㔶㘲㐵搴㌵〸搸㙣㈰㘸ぢ戵つ〸㍡㐶挴㙢扤ㄱ㔶ㄳ㘱つㄱ慥〳挲㑡㝣〲㜱挴昶戴㠵㙡慥㈹戹ぢ㜹㥥挳㌳㠹〲㤰攴㡤㠰㌶〹づ㐹愶搸㐲㍢㕢戸ㄵ〸㙥㐹㙥㐶㥡㈹挹ㄳ㠱搲㙢㐹㙥㐱㌱㤱㘴㥡ㄵ摦㡥㔸㥥㈴愹ㅦ昵㉣挹㍢㔱っ㠸㌸摦㘳㈵㔶㐴摤㠵㠰捤〶㠲戶㈴搷〲㐱慦㈳攲摤摥〸敢㠹搰㐹〴㥥㡥慣挴㈷㜰ㄲ㘲㠳㙤㐹扡敦ㅡ㝡㡡㜲〳㑡㐰㤴昷〱摡㌴㌸㐴㜹㌲㥢㌸〵挰㑦㑦㘴ㄱ戵ぢづㅢ㤷扦㍡㄰挵昵慢㉣㌴㈲㤲㌳㉤㤶挵摡㕥ㄹ〵㐰㔰ㅣ换㝢㠹愶攴㈸㌴㍣㘷㠱敤㔷㤸㤵㘷㤲敤㕢㤸敦戴搱づ昲挸㌶慤㌷㠷搱搶ㄳ㤲㔸㜱ㅥ㌴敥㑣㘶㥤㌲ㅤ㡤㤶㘵愷づ敥摥㉤敦㤰㍢㌵昳ㅤ㌰〲㘵〷昶改搳㌸㙣ㄴ晥㘱〳㍥ㅤ㘱摡㠴㡦昴㌸㐴ㅣ愷ㄴ戴戹㠳戴ぢ捤戴晥搶㌱搸捣㘴〶㥡㔵搰㡡㐱㙦ㅥ㘰〵攷㜵㘴昳㜲挲敢〷㕡㌹㌸昴㥦㤷㠴戵挳敢戴㍢㠹慡っ摥㑣㡢㑥戴摥敤戴戶㔱〹ㅦ㠷㠲ぢ晦挹ㄹ㤶慣ㅦ㐵捥戶ㅣ昲㔰捦敡㑦㜱攷捥㝥㉡ㄸ攳捤㜶改〵昳㙡扢戸㍥戰慢昱摥㘹㉣㙥っ㤴〲戹愸愸㠵㍡㕡摦㤲㠱ㄹ㥤愵㡤㘴㠵㘴愲敢攸㐲㈳㡥慢敦㙢つ㤸㌴㔶㘸㝥㙢ㄶ㐷㥡戹ち㜸晢㙥攷改㈱㐸愴捣敡㈵㈵晤ㄴ㈸戲扥攵㌳挱㌹戴㥤扤㡡晥㡢捡昳㙥慤扡㝣㈳㥦㥢㙢㝤㜶挰㜲慥昰㤸愷㠸㘵㡥戵搶㜹㈲挷㤹㌴搰㍥㈸㌶㔷㌸㔹扣㉡敤㌴㥡敦晤改㘶㐹㘷㜱㐵㤵㜷挳慢㌸㜵攲戰㙦戲㜸㕢㈱ㅥ敦ㅣ㄰㥤㤹㙣㡤㜷㐴っ㌱㜳敤㌵㕢慣摤㥤愲扦捡戸摡㤸㝤㔵㐴㉥㤶㔰㘶攲捤㈶晢捡㈲捣挴敤散㈷㝤㈶摡㌴扤㤸㑡〵昵搹搶扣㝢ㅣ㠴㙣昳昱㘷㄰㠵㜶敤㍡扣㤷㔷㘷戰戴ㄵ㈴㜱㑤攳ㄹ㔶敥〴㔵㘶㥣〳㙤㑥㙡㑥㡡扥㌲㐷搲㡣㤸㤹戴㔳昴ㄳ昸㌴扢㈹㄰㠰戱扦㥤㤲挷戴扣㙣改改昵慣㡢㔶晤〵敢㙥㕢㍡昷戹㤷㘰昶㥡挶晤扦㈳㔵昴㌷㌹㔳ㄲ㌵㡡㑥慤㤲㉥捦㤶攲改愷攸㙡攷愰搷ㄴ㡦㐱㑤㕤捤散㑦㝤㉥㔲㝢搶搵㝥㡤㘲㐰昴改昳㔸㠹ㄵ㔱㍣ㅦ戵昵㈴〴㙤㕤敤㝣㈰攸敦㄰昱ㄹ㙦㠴ぢ㠸㜰㈱㠰㥦㐷㘸敥㠵愶摢搳挰㔲㈰晢ㄳ㌴戰㉢ㄲ㜴㌴㘰㥡〶㜰扤ㄲ愷㥤㌰㙥〳晤㉡㝥㠷㝣㝤ㄱ慡㝤敡挹㈷㜹扡攴㔳捦〱搸〴搲扥户捣攰㡢搹晥扦〰愸慤㐸㜴敢挴㍣ぢ㌳㜵攲㑢㠰㌲挸扡㌷摦愳ぢ㔱扤㠶㜲㈲攸敦戲收搷ㄱ换㔳㡡㉦㐵㙡捦㠲㝥〳挵㠰攸搳㤷戱ㄲ㉢愲摥㐴挰收〳㐱㕢搰摦〳㠲晥㍥ㄱ㜹㈰攷㠱戰㤱〸㤷ㄳ攱㙤㈰慣挴㈷㜰〵㘲晢摡㑡戱攷ぢㄶ㥥㥡昱㔵㈸〶捤㤸㐷㜷㜶㍢づ捤昸㙡戶戳㠹敤㝣っ〴户㐰㜹戶㘶ち昴ㅡ愰昴㕥愰㝦㐷㌹ㄱ攸戵慣昹ㅦ㠸攵〹昴〷㐸敤㔹愰㥦愳ㄸ㄰㝤晡㝡㔶㘲㐵ㄴて昱㙣㍥㄰戴〵㝡〳㄰昴㡤㐴晣搲ㅢ攱㠷㐴戸㠹〸㜴扡慣挴㈷㜰㌳㘲㌹㝦㑤昱ㄷ㐸㍣捣攰㕢㔰ㅡ㜲㉤挵㤷㑤㡦㐳慥㍦㐶戲晥㌷〰㔵〹攰㤶㉢㡦散㑣戹晥〴愱摥换戵ち搸㈲搷㕢ㄱ㔰㍣敥换㤳敢㘶㈴昴㉣㔷ㅥぢ攲㍦㉥戱㔹〱㐶ㄴ捦〶㙤㍥㄰户攵㝡㍢㤲昵ㅤ㐴ㅣ攴㡤㜰㈷ㄱ敥㈲挲㙥〰㉢㔱㌲㜰㌷〲挳散㠱摡挳敢㌰㥥㐳昶㕥㔴〰搱づ挶㤷㑤㤲㐳戴㍦㐵戲晥ㄹ㠰攲戹愰㕢戴〷㈱捤ㄴ敤㝤〸昵㕥戴㍣㍦ㄴ搱摥㡦㠰攲㐱㘲㥥㘸㝦㠱㠴㥥㐵换〳㐷晣昷改〷慣〰㈳㡡愷㡥㌶ㅦ㠸摢愲㝤㄰挹晡㈱㈲昲㐴搲〳攱㤷㐴㜸㤸〸挳〱㔶愲㘴攰㔷〸っ戱㐵敢昱挲㡦愷㌸ㅦ㐵㈱㠸昳〸㝣搹慤㌸挴昹ㄸ㤲昵攳〰㙡㈲〱㔰昵ㄳ㔶愰ㄴㄱ㍦㝤搵㙥ㄷ㙣㠱㝢㥣㍥㜵㔸㍢㜰㤴㌷㘵㍢攳㌸㥣㘰㤰㉥㔹㌳挴㌵摦捣㠶愳㌸㤵㠶ㅥ㔴收扥㐷㤵㉢扢〴㔵昵ㅢ攴㝡㌱㐴㡡㌱攷ㅢ愰挶㍦づ〷愶摤㤶㈷〷㕤户挴㔹㠶㑦攰㐹愴て㥡ㅢ㙢㑤愷㌲愹㘸戶扡〹〷㙦搵㝣搱㈶ち㐵愸摥㍦〶㌵㝡戶㐹挶捡㤲㘰挴扦㤶ㄷ捦㠳㙢㤲愹㜵㐹愱挶㥦攱晢㐶㙣㑤㤷㤷戳ㄹ慡㐷昲ㅣ〸㈹㠶愶㈰㠷㠵昵搳〸昴㉦つ搱改捤㈷㐴挷户〴敡散㐰扤ㄵ昰㌷㈲搰㕢户㌳敢㔶㉤慡㔵㐵㤴㔱㔶㕥㕥㘰㌵ㄷ戸慢㜳慦〵〴〲戴愲晣愳挰戲摢搴昶㉥㐴昲扡㈴捡挲ㅣㄸ晡㌷㐸搷扦〵〸㠶㡥〶㈴㐱㠱㘷㄰ㄸ搰㌰戵搹㜱敡ㄶ昸ㅤ搲㉡㤱㈶㕡攰㐲扣ちㄴ㜸ㄶ㈹扢㈰㈵晦㝤散挰敦㤱扣㉢㤲㜱搷摤扥晤捥㈱ㄴ愲摢㕢㐴戹㉢㥢ㅤ㐸昰㍣㤲昴㙡㠴搴っ㠴昰摦愷㕦戰〲愴㑤捤㐲㠴〳㔷ㅤっ㉥㌹㕣㤰㠸敢㘴㐴㐴㜷慢〳㤱挲㉥捦敦戲搹挸㤶㜶晥㠰〰扡㙣㡥愰愳换攸戰收ㄳ㍡挶づ捣戳〲㙡㈱〲散㌶戵㍦慡愳㐸㐵㌴㕢㤱愲㕦〱〸㠶㥡〰愵㔲㡡㐶㔳ㄶ㥡散㙢㌲ㅢ㕡〴㈰㤹㠳㔱扢扣捥慣摦㘲愶㜰㈶づ㘴愶晦〹㐹昸㉦㔲㔷㜴㈰ぢ㘷扢愱戱㐲捥〶㈲戵㤰戳攳㔰㐸摡㜹ㄷ〱㜰戶㡣搵攱〹搱㙤㉣㠱攳敤挰ち㉢愰㔶㈲㈰㥣敤攲攴散㍤愴敡昷〱㠲愱㌰㘰户㥣搱〳㉣㤹搵愸㕥敦㑦昰㈹㤲㑣捥㈲〸攱㍦㙥散㔸〱㐶ㄴ扤戸挲㤹摦㤳戳㔲㑦捥攸换㤵㜶扥㐴〰㥣戵戱㉡㍣愱㤸ㅤ㔸㙤〷搶㔸〱㤵㐴㐰㌸㔳㑥捥㝣㌸㡦搳ち㈰ㄸ㑡〱愱㕢捥摡敤捣愱㘸㐶摥挰搶ㄵ㉣㉡㝤㤶㐶㈶晥攳㐷㈴㤰挴㠰㡣挶㉣㐲挲搹㐷㕦㜸昵搹㠷㐸㉤散戳づㄴㄲ㈲〶愰㉡㜰㐶㍦㉡㥦㄰㝤愹ㄲ㔸㙦〷㍡慤㠰摡㠰㠰㜰昶㍥慡捣㡤㐶晥晡㠵摥〵㈰ㄸ㍡ㄹ〸摤㜲㜶㡡㥤㔹㠳敡攵㘵㙦扤㈷㡢㤲㌳晦㘹挸㜴㉦ㄷ㡥昳㙡㠷㘷づ㉡扤㉦攴㜰㤷捡挲戳㑢㜴㐱㐷㌸㡥㕦㕤㤸〷㥢㍤换愴㥤挱搲㉢㌳㍤㈷㍤慥戹挲挲昲ㄵ㕣晡摣㌲挸㕦㌲㉤摥攴昵慢敤戳ㅢ㠳晥㌷搰㜷扤㙢〵㕤攲戱㌰攳㤵ㄹ昶㌵慥挳㥥づ〴攲攸㈱㐸挰㝦昹㈸晡摥㈴㜵ㅦ㈶㔹㡦晦㑣㈴昵摥㈹挱昲〳扢づ㝤㜹扣㍦㍣づ晦㑣㉦㙥㔳散㡢㔶搵搹㕥㌴㈸戱㜳㔱戳慥㈶づ〲㌲㝢捥㐵㐸㘶捦换㡥搹ㄳ㌸〰㈸摤敥攷敡㈵捦㈹㜵ㅥ㙡㤲搱㝦㄰ち㘳㑡㥤捦㌶昰㠴扥㘳〷㘸摦㑡捡㠵㔶愰敡㈲〴戸㑤㔰㘳敡搳㈷㜴㌱㙡捥捤挵挰㈱攴愷㜹㔱㉡㥤っ㐷㔲捤ぢ㡤っ㕥㔳捣㌴攳㝣戹㙢捦〸搱昰㤵ㄲ㘳㐱㠹㍥っ㈵攴愵㝦㍤〲㈱昵㕤㘴攲扦㑦ㅦ捥ㄸ〲㈲扣㑢ㄱㄲ攱㍤攳㄰㕥搷㐶昸ㅢ㑦㌹搱㠲㤵㜶㐶愱㉡挸㠹搶㉡㥦搰昷敤挰㐶㍢㜰戹ㄵ㔰㔷㈱㈰㑢捦搳愸㤲㑢て㌳昴ㄸ搲㌸ㄶ㈰ㄸ扡ㅡ〹㌹㜶扢㤸㌲㌷㐲㕡愰㤲㌹㠹愵㈶ㄳ㑣㘲㔱㔹㔴慦㐵愶搴㌶〵㐹っ〸㘷㌴㈲㠵戳㠷㍣㌹㝢挰㤳戳敢㔱㐸摡愹㐷㔵攰散〶㔶㠷㈷㐴搳㔱〲戴ㄳ㈵㜰㤳ㄵ㔰户㈰㈰㥣晤摣挹㔹〳挹㙢〴〸㠶㝥っ㠴㙥㌹愳つ㈸㤹㔳㔱慢晣㘰㠱㥥捤愲挲搹慤挸挴㝦ㅣ㠹㈳㠹〱昹搰㡣ㄳ捥戶㜸㜲㜶㥢㈷㘷㕢㔰㐸摡㔹㠰慡挰搹敤慣ち㑦攸づ㍢㜰愷ㅤ愰戵挶㐷摤㡢㠰㜰昶ㄳ㈷㘷㑤㈴㙦ㄱ㐰㌰昴㔳㈰㜴换ㄹ㑤㌰挹㥣㠹扡攴〷㄰昴㜲ㄶㄵ捥敥㐷㈶晥攳摣ㄹ㐹っ㐸㥦搱㡡ㄲ捥慥昳攴散ㅡ㑦捥ㅥ㐰㈱㘹㈷㡣慡挰搹㠳慣づ㑦㠸戶㤳〴㘸㈸㐹攰㘱㉢愰㘸昲〸㘷㔷㍢㌹㙢㈵㜹ㄱ㠰㘰攸㌱㈰㜴换ㄹ慤㈱挹攴つ㔴昹㠵〵扤㠶㐵挹㔹攸〹㍢㌳㈱攴昸㥦㐶㝣㔲昷㐷㔶づ㑤㜸㌸㍣扢㜹㙦攳ㅦ㡤户敢㍢㔱㡢慦ㄴㄷ㙦捣敢㉡㘵㈵摦搸扥扡戸㐵搱㥦捦㡦晦ㄲ㜰扤〳昵㠰㈳挷扥挲ㅡ昷挳㐷愷㐰㙡ㄵ戵㝥㍦㘲慥昵昰扤㕡愴昱愹ㄳ攸慢戰扥㐳㜵㔵㌴ㄱ愴挴ち戵晦㈵昵晥慤愷扡㙦摥㥢㈵挶㕡㈵㝣㜵敡㜹㤴搸ㅤ愹敥搷㍡㉦〰㕢㥥㤷挸扦㘳㘵戸摦㙢つ扤㠰㥡愴㈷㍢愴戳ㄴ㌵㝢㜶㤸㍡て㈵㈸㈵㘱㙣ㅤㄹ摢㡡攴㙤㘳散ㄵ扢㐴㜱挶づ戲ㄸ晢戴㔶扤㠵ㄲ㕥㡣㥤摤ㅤ㘳㘷㔹ㄹ敥昷㔵㐳戴〹㠴戱㤳㑤挶摥㐵㕣ㄸ㍢挳挹搸愹㘴㡣㉡晢戶㌱㐶晤扥㘸㡦㡤㤱攷㥤摡㠷㍥ㅡ㜶晣㐵て摤㔹慢愸摢㝢㌱㜶㜲㜷㡣㙤戰㌲摣敦愱㠶㘸ㄲ〸㘳㘷㥢㡣㔱慦ㄷ挶㑥㜲㌲㜶づㄹ愳㍡戳㙤㡣㔱扤㉦捡㤸っ挵扡㑤㘶㡦搵愵敡㜰㡤搵㥢戱㡥敥ㄸ换㕡ㄹ敥昷㑢㐳戴〸㠴戱ぢ㄰攸㕦慡愸搶ぢ㘳㘹㈷㘳ㄷ㈱戵㡡ち晢戶㌱㐶敤扥㘷挶收扣㘴㌱㜶㙢㥤愲㘶敦搵㘳㠹敥ㄸ㡢㕢ㄹ敥昷㐶ㄵ戵㑤㜴㤲㑦㕦㡡〰㤷㜹㝥㐲㔴㌹㠵摤换㄰搰摦〳攸㕦ㄲ戲㌵㑥㈵㑡㈰换攴㔲㔸㠶㙡㥦㤴搹㐸昴㔲㐵㌵㑤㐴ㄴ㜵㡡攸ち愴晡愹晣㡣㜰慤㤴㔴挵昱㝡晥摣㜰ㄲ扦〴㤴慥戱㜴㈹㑢㤵ち愲〱戵㑡ㄹ㌰㌳摢㔴㑣慤㔶㙢㔴㕣㈵昲㝥攴〱扦晣㠶㍢㡦㍣㑤㍤愲㜷㌵昳〷㔷挴㌴愰㘱攰㍥挶㜶㔱㠳ㅦ㘶㄰〷㐸づ摦敢㕥㘵敦㝥〳愳愲挲晤㔲㠰慢㉤㡢㜳㕥㔰ㄴ㑢攴戲ㄲ㡦㙢㥡㈰〸敥慦搶㥡挶㤸扣戳ㄷ㑥㜷慥ㅣ扤㝣戹㠵搸㠴㍢搷晣ㄹ愰㐴愶㌵㤵㡥挷㕡扡㙥㍤昷晥〷㠱㡥㍣㌲㍣慥㜵摣昸㔱ㄳ挷㡣㌵㐶㑥㤸戸㘲挴昲摥㐹搵㔴㝤㠷捦㑣戶㜷攰㌵戸戴搹㝦㔰㠴㐷㔴㤳捤扥晢㕤挳ㄵ㉢㡡㜶〱晢㔴づ㑥晤慤ㄸ㝤摢㍡㈲㌸㈱昲㝤㘶㐸昰昹㕢㔰搵戶っ㤴挲㙡㌰敥㜱㘰〳愸慦〱攰搵㍣㍥晡㕡愶㕣〷㄰㔴戴〶扡㘶昶㡢挴ㄷ㤵㙣㤹㌵㠱ぢ㝥ㄴ攱㌸㉢挳晤づ㕡㠸㤶㠴捣挷㥢㄰挰㝣愴㌹㈰昳㜱㈹㑡攴㜶捦ㅦ㈱戵㡡㡡晥戶㉤㔹戴ち㡡㉥㔹㔷㍥㕣㝤㕢扡㙤㜳敤攴㤷攷㕤昰扤攴㤶㕡㐵㡢愰㡢戱㔸㡥戱㠵摤㌱戶挰捡㜰扦㕢ㄶ㥡㠲㥡㠴戱摢㄰〰㘳昵昸ㄲ挶收㌹ㄹ摢㠲搴㉡敡昹摢挶ㄸ㡤㠲愲㡣摤戳敦搹敦㉣戸攷敡摡㙦づ晡挹昴㔷㑥扡扥㔶搱㈰昰㘲㙣㔶㜷㡣捤戴㌲摣敦㡣㠵㘸㐷〸㘳昷㈰〰挶㘸っ〸㘳搳㥤㡣晤ㄴ愹㔵㔴昳户㡤㌱摡〴㐵ㄹ㕢ㄶ㤹㠴扥晡㘱敤ぢ㑦㝦搲昴摡つ户搴㉡摡〳㕥㡣㑤敤㡥戱㝡㉢挳晤㉥㔸㘸〵㙡ㄲ挶ㅥ㐰〰㡣㠵昱㈵㡣搵㍡ㄹ㝢〸愹㔵搴昲户㡤㌱㥡〴㐵ㄹ挳㔰挳戳戵搶扣昲昲㐶慤愲㌹攰挵搸㌷扡㘳㙣愲㤵㔱昰㡥ㄷ慤〸昷㜲敥昰慢挹ㅤ㐰挷て㤵㜱㔵昲㐷改ㄶ敦ㄷ㌵㤳戹愱挸㐵戳戸ㅣ㑢㔴攲㤵㡣㌴㝥㉡㙣づ摥㍣挲㡢ㄸ昸㐹㔱换换㡥㌷㤲㜸〰㙦㕦晡搷ㄲ㘳攱㐰㜴㕥ㅡ㙦〱㤴㐷㘷㘶㜰㤵㉡㔲㠱㥦㍡捡攲㤷ㅣ㤲㍢㠳㠳づ〷㐵㘵㄰㄰ㅥ戹㌶㔳攲㜹㐶戳〴搹敥慢〸づㄱ㜶挹挳扥㑥㔳挲㌷㌹戶捦㍤ㄷ㜸っ攴搸户㙤㈳㡥㜷㤳捡搴㤱攸㘲搳㡤㝢㥡敦㉢愱ㄹち慡㝥〲昸昲ㅥ慣攸㐸〰㐱晤㈴㤳㜸愲㙣㕥㐲昴搳慥㜲㌳挶ㄳ戳㘹㐸昷戹㝥挳慢㕦㍦㜲㙢㍦㡡㘶つ㐷㔰攰㘹〰㙦戲㐶㜹㤲昵ㅢ攰扢挸㝡㠶㐹㕤㘴㈹㕡㐵㈴捤㝥搴挹㠸㐸㘳捦㈲攰摤搸㜰捦挶晥〳昸慥挶㥥㘷㤲愳㌱㕡㉡㜹㡤㔱晤㤷挶㕥㐰挰扢戱㠳㍤ㅢ㝢㤱㌵㜳㜳攸ㄲ昸ㅦ㤸攴㘸㡣搶㐳㕥㘳ㄷ㈰㐱ㅡ摢㡡㠰㜷㘳晢㜹㌶昶㉡㙢捥㙦散㜵㈶㌹ㅡ扢〸㜱㘷㘳㈱慡挹戲㤴扤㐱捣㌷〹摥〲〸㉡㙡捡戲愶敤㠱戶戸扤づ〳ㄳㄵ戸晢㐵敤㔹㌲㜶户㌲づ㐵㠶㝥〷愹㡡㥡戲㔰晥㘷〴扡㝥ㄱ㐱づ㉢㌳㈵㙡愰㑤昵㍢愳〷㜷㡤挹㜷㠱慢㕦愴㠴㄰愰㥣㠲晡㍤㈶㌹愸愶㤲㑤慡㙦慥㝤扢敥㤴扡昳敡ㄵ㔵づ晢昴㤸㠵慣㜷㜹㍥㘰戹て〱ㄴ搵ㄱて㠴扦ㄱ攱㈳〰㍦㔵ㄴ昷㑡㔷㐴㜱攵㝤㐰ㄵㄶ㘵ㅤ㐷㥣㔰摢㔷㐱㘹㙦㔵㉤昹㉡㝢㘹㈹㐵㐹㥤摤㑢㤹换扤挷㔷㌴㜳㕢ㄴ㌲慥扦ㄵ戸ㄶ戶慤晡㈰换摤慡㡡愸攱㕣㥢㔶㡥㕡摥㍢ㅤ㔹㌴晢攱㤶㥡㙦㉢捡晦ぢ晡㜱攰㘳昴改攲つぢ㔳愹散〶晢搷㌸㌲ㅢ㝡昱ㄳ㘵ㅢ昸攳㤱昱敡搱搵挳㕡づ摤攰晤㜳戵㥦㜰攰㝣ち愰捡㌱㠸愹㌸㈳㉣摢戴㜹捤昴摥㕡㕣ㄶ挳昳攷㕡㈴换愳〲㐰愲戲捥㤸晥っ攸挱㌲慡挴晦㌴㝦扣㝥㝥㝥挵ち捥㥣㠲户〳㜳㉦〳昶㠷㑦㔲㉣搶昹攱㔸㍡〳愳扥戴攲㤲㘲〳搸戲㈷㡦㍥搱㍣攷戳摦㄰攴㤸晥ㅡ㡤捡ㄵㄵ㤷ㄷ㌳㙥㥤㍣晣扦㌳㙦㤷慦攰㔱慣晥ㅣ㔳㐰〲㕦㈰愰㘸捡挹㠶昱㈵〲戹敢㔱昹㥡㡣挲ㅣ㉡搴㘴攸搷㜱敤㜵㈵㑣㜲散ㅡ㌴〵㥤㝢㥤愲㝤㈵慤㤵〱戳㥢搶㍥晢摣慢戵㐰㘱㙢ㄵ慥搶㘸㥦攵戵㐶愳㐷㕡攳㝢愶摤戴昶㤱㘷㙢㤵㠵慤つ㜰戵㐶愳㈹慦㌵㕡㈲搲㕡愸晢搶晥敡搹摡慥㠵慤つ㜲戵㐶㑢挶搹㥡㥦㝡㘴慦㤵㕣扡つ戶昳㜸㜶㜷㄰愲愸愱㡡㑢㙦て挶㔰㤹㝣愸㌳㡡㍡扢㈷㔳愹㉥ち捥㘰㈷づ㔵㍤挱搹㡢愹搴昲〴㘷㙦㈷づ㌵㌴挱ㄹ挲㔴㉡㘷㠲戳㡦ㄳ㠷㡡㤵攰散换㔴敡㔴㠲戳㥦ㄳ㠷晡㤳愸㐵㕢㈱㘵敡㑢㤳㐱㘹㐵㐹㐰㔱愷㤲㡣㤷慤っ摥㈹慥挰摢㐲搴戳㈴攳て㔶〶昷づ㝤㈰㉡慤愲㌶㐵ㅦ㘱昹㙦㑢ㄴ㝥㠶敡㡥㤲晢㑡捦㉥㝤愳昴㍤ㅦㅤ㤹㡡ㅡ㤳㤰㜳㄰〹愰戲㈴攴ㅣ散㈰㈷㐴㔵㠸㑦㠸敡㤰〴愸晢㐸㠰晡てㅦ挵㑤捤㘴搶㑡㤱㔴搹攵㄰捡㜹㐳㤹㕡挶つ散晦㥣捡〰㠱㜴昳㔷㔹戰摢㑣敥㤵〳搰㔳戹㌱㉦㕦攰捦扡っ㐵ぢ㕣捤昸㈹攳搲戶㌳㙥㑡愰捤㔷捥攵㔶㍡㥢愴㤶㝥晦㥦摢㤴攷㕦挱㠱ㅡ昲㍣㈶攳㍦挵攳晤㐷㠲㔶搰昱攵㉢㕤㠳昳㘱戱改㔴搹㔱扤㥡㐴搶愹㐷愱ㄷ㥤㠶㐸攰㔰㑣愲攵ㅢ昲㝥㘶㜸㐳搷摦搹搹㜶つ摥晤㡡慥㍥㡣ぢ攳敦搱慦散摢挰〸挴㑥攸挳收㍣㉥㍥敢挳搹攲㌳㜶㡢㐷㈰戶慣て㕢㜴扤捤慤㐷戲戵㕦摢慤㡤㐶慣慤て㕢㉢晥㉥挲ㄸ戶晤愴摤昶㌸挴㔶昶㘱摢㥥㉦㤶攸昱㙣昳㜱扢捤〹㠸㐵晡戰捤㙥㝦搴㐱㑦㘴扢㡦搸敤㑥㐲㙣㜵ㅦ戶摢挳扢〹㝡㌲㕢愷摡㉢㕢晦ㄴ挶愸昱捡〶㝥㤴ㄵ㘰㐴㔱㔹ㄵ㥣㕡愶㔲㑦ㄵ㥣㍡㈷づ㔵㑣挱愹㘷㉡戵㑢挱㤹敡挴愱㘲㈸㌸つ㑣愵㑥㈸㌸㡤㑥ㅣ㔱搰搰㘸㥥戲㄰愲愲㈶㑥愵㘹〸挰㍦㉥㉡㕡〱ㄶ㔵㌵挱㥡㘱㘲㠹㤲㔶㠰㐵㘵㑤戰㘶㤹㔸愲愶ㄵ㘰㔱㕤ㄳ慣㌹㈶㤶㈸㙡〵㔸㔴搸〴敢ㄸ挱慡愲慥挵㔷㌶㑡搶慢搶㤵㤱㤵㉢㍦慤㉡慢摥慢散搸扡捡㡤㕢㥦㜸昵㤲㘷㡦㥦昲收攷㔷㕥昹散敢㤷㍣昹昹㝤㉤㔳ㅥ扤敥扡㠷㘷㙤㝡昲搵㕤愳搷㤴摣昵改㥣㙢㌶㡣㕡戳攱挴攸攲挳愶㙦㌸㙥昵㠲㔱昳㜷ㄹ㕥㕡㕡㕥㍥㜴攰㘳㝢づぢ㥤㜶攲㍤敡挱晦摣㈳愹㐴㐱㉢㈰㠳㡡㥡㤰㌱㕦挸㈸愷ㄶ㈱戲慤挰㜷㤹晢慡㑣ㄱ慦㤴摢改挲攵㔴㉦㐰㙤㝡㈱㐱ㄳ挱㈲㠲挵〴㑢〸㤶〲〴晤㕣ㄱ㜷㜰改收昵㜷㜸挴㕡攱つ㡢挸㌱昶㉡ㅥ㘱攳㍡㜳ち㉦〲㤸㐷摡敤晤ㄲ㐷挷昱敡㘵慣ㄵ㔷㙤昳㍣㘵昸扢㘶㈸捥㐷㍣㘶㌰攷户改昸㥣㝣昶捥攷㈵敥愸摣㈹户㠲慦っ㑦㔱晦摢㠴㕥敤㘸㜹㙡㈱㕥ㄱ挰搱戰散㘵㠱挰㙤挵摣ㄲ摢攴㔷戳㜷捤㐵〶晥扡㕣ち扦㔰㉤づ㤰扥㜷慣㜹捡㈳㜷昸㉦㘳敡㌰散晢㘲㕡晢㙦挴昲户慤愲攷戲㤱㝦晣捣ㄴ㔵㜳搷敡攷晦昶攰㠶晡㌷慦㝦攲㡡㔱挷㥣㔵㕦㌷㜴昱捦㕦扣㘳㔵晤搲㝢㌶㍥㤹㥥昵㝣摤戳〷摥扥昱㤱㐳㕥愹〳慥㍣㝡㌹〷昰昱〰㙥㡣敢昶摤昸搴搸挰挳㜵㝡〵㌲捤㌳攸扦搶〶ㄵ㜷㘱㡥㜴昳㜲㉡㍤〳敡ㅡ㤰㑦ㄶ㠴〰摣ㅢ㥡晤挰㘷㈷搷ㅢ搱攸慢戳㌷㥦㔹㕦㌳㘶捣㠷㍦㜹慡愵晥晡昶㈹挱攷㝥戰搵扡㔰昴挷㥣㑢㑦㠷㔹㔹ぢ㠰ㅢ㘳扤ㅣ㥥㍥㕣慢㕢㤱㜹挱㐵愳㠷㝤搲昰ㅥ〸攰挶散㈲攰㜲㈷〱㡦㝦㜴昲㝢敢㐳㈷搷敦敤㝦昰愲扦ㅥ㜲㔶晤ぢ挳㉡㑥㜸昲愴愸㈹㠱愳㉥㌷㈵㔰㝤㕤㥤戰て愰㔷㤱㠰㌶〰㤱㠰〳挳㤴挰㔹㜵㍡㠶捣㍦㝣㜱昸㔵㜳㡦㈰〱摣㥤㕤〴晣慢㤳〰㌸㉤户扥戹攸昴㝡㐸㘲㘸攳戲搳敢㝤摦摦戸㜱昰㠹㝦慣㍢㜶攲ㅤ㡦慤晤昹愶摡攱攷散晥㥦㑦㝦昲㠳㉥〹㈴㐸㐰ㄲ挰㡤昱昹捤敦㍦㌳户攵戴㕡㥤㐲收晡摦昶晢摢〷搷㜵㠰〰㙥搵㉥〲㉥㜴ㄲ㜰昱㐳ㅦ㙤昸㡦昹愷搷㐳攲攷㉦㍥〱〴㍣昰搱戰㈱㕦晥愳敥攵慤晤扥㝢昳ㄹ㥢㙢晦晥㔰攴㐷㉢ㄷ㙤改㈲㈰㐳〲昸攷㌶摤ㄸ㜵つ㐳摥㜹㜵晣敡㕡摤㠱捣敡慡攴㜳扢〷㌶㠳〰敥搹㉥〲扥敤㈴攰㠳つ戱㤷㘶㌵㥤㕥㍦攰捣换づ㝢㘵㌹〸㤸㔰戹散昲ㄱ敦搷㥤㜳晥㥤㜷㍥㍣戴扡慥㌳㍢㙢搶愴攷㠷㜶㜵㐱㈷〹㌸〹挰㡤昱搸て㥡ㄶ扥昰攰㠰㍡晤㑤㘴㑥㜸㙢慦晡攰ㄵ㔹㄰挰㙤摢㐵挰ㄹ㑥〲㝥㍣㘴搹户㕢㘶㥣㕥扦攸戵ㅢ㑥㝤㍣ち〲㙥㝡㘴昶㈷搱〱昵㑦慤㤸晤㔸昹㤴㕢㙡㔷晤晥捤搵挳㍦晥㘱㤷〴㑥㈵〱愷〱搸㌹㌶收㐸㤱挰㐹戵晡㜴㘴㥥㜶挵换㜵捦㐵㙥昹㐵㔰㠹愶挰挱戳て㤵㜷敢〹㔱㘳㤰㍤攸㑣〴戰㐵㡢慥㠰捣㝣㉣敡っ㠲㜵戶㠹㈵摡㐲〱ㄶ戵〶挱㍡挷挴ㄲ㝤愱〰㡢㝡㠳㘰㥤㙢㘲㔱㌷㄰昷挷㕡㠸㠳づ㤳愹㈸㔲㠱㥦㍦愱㍡㈰ㄹㅤ慥㡣㔹㜶㐶搶㤵挱㑤㕦㑡㘴㕣ㄹ摣攷㈵㈳敤捡攰捥㉢ㄹ㈷收㘷昸戹㝢㙥昷ㄶ㔰〹づ昲昶戹㕤㕣愷㈲挳挳〵㈹㤱㠲ㄴ愳㈰愵戵㈰愵慤㈰㈵㔶㤰戲扡㈰㘵㑤㐱㑡戴㈰㘵搵㄰㌷捤捥㍦㍤㠴扦㄰挴㍥㐴㑦㤶㜹㥥㜱攵戶㡤㙤㌸㕢摢摥摤㕣昶昲摥敤㐵昲敢㄰㌹㌵㘰〷㌵ㅦ搲敢愵㐲攴㜸㈷㐲㔰㕦㡣㤱ㄴ昸ㄷ㠰㠵收㤱㔴㕦㥡戴㉡㠹㘱㙢敦㘳散づㅦ㙥㔳㝡㥦㐴㝤晡㤵攴晢㍥晤㑡㈵㔰挸㍥㤱ち〶ㄵ㜵㐴づ㜷㡢搴㑢ㄱ戴㑥捦㜶㠴㔴て㜳㔸慤㜶㔰㙢摥搶㝤慤戶㐷㙡㘳昹搴㔲㤹㜵㔰扢㤱搱ㅤㄷ慣换㤴㔶㔱〷愵㈲㌷㕣扦敤㤱㔲㈳㥦㔲㙡摣づ㑡慦㐲戴㜹挷㈹㉤㙡㠶慢ㄶ〷摤㝦㕥挰㍢㕤搷昶㉣攱㜰㍥摤㌴ㄲㅣ㜴㕦㡢攸搲ㅤ愷摢搳㠴㔷㈷ㄴ搰扢戹㘷㝡㔷攴搳㑢㝢挶㐱敦つ㠸㉥摦㜱㝡扢㌵晦搵㌲〷捤收㥣㍡愸攷戱㜱㕣㍥捤㌴扦ㅣ㌴摦㡣㘸㜸挷㘹敥挱㜵愰㤶㌸㈸㌷㐷昳捤㍤㑢㝢㜱㍥攵㔴扥挵晥㜷慡ㄱ㡡摡戸㠳㥦㥦㈰晡㜵㉣㜷ぢㅣっ㠸攸㝢戳摣捤㜷㌰㈰㍥挰㘰ㄹ敤㠳晦㝢〶ㅡ㠸敥晥ㄸ㘳㑡慦散㔵㙦㕢㌲㜷㡥戱〵㑤昰捥㈱㍦㡡㔶㑥㘱㑦搳散㜱昴昴㥤㠸㝥㑤扢挵㉣㐷㘷昷㝡户㤸改散㙣ㅡ㝥㐱㐵㕢㡣ㅤ慥敦〵挸㜱㐷ㄳ慡㤰㍢摡㔴づ敥敥㘳㜴挷攷愵㝢㜷㘹㜰㜰㈶挳戸㌷扢换㔴㈷㘷戴㈸㠳㡡㐶㥥㜰昶〰〲㌹捥㘸㥢ㄵ㜲㐶㘳捤挱搹㉦ㄱ晤摡㜷愳挹づ㍥㝢扤ㅢ㑤㜲昲㐹挳㌵愸㘸㑢ち㥦㡦㈲㤰攳㤳㈶㘰㈱㥦戴〹ㅤ㝣㍥㠱攸搷戶㝢㡤㉢攰慦ㄷ扢搷㔸㈷㝦戴㡢㠳㡡愶慡昰昷㌴〲㌹晥㘸㘱ㄶ昲㐷㤳搳挱摦㙦ㄱ晤㕡㜷扢ㅡ〷㡦㌲㔶㝤扤搸敤づ㜷昲㌸ㄱ㈴〶ㄵ慤㘱攱昱昷〸攴㜸愴ㄱ㕢挸㈳慤㕡〷㡦捦㈳晡㍦戰㍢づ㜵㜰摡敢摤昱㄰㈷愷戴昱㠳㡡㘶户㜰晡㈲〲㌹㑥㘹㕦㡢愵㜹㈰㑡㌸捤㕣㥡搴㤲㜱㠰㉢㠳㔶戴㘴散敦捡愰攱㉣ㄹ搵慥っ㥡ㅡ扣搰愸㜹〳㑥㜷摤㔵ㅢ〲扣㕥摤㔵摢ㅢ㠸戶㘵愰摦㐰㙤挱㜲㙥〹搲㐵攲㤴㜶扦㔳敡敤㤴昶摥㘵挴㠳昸㈶慡搳㙦ㄱ扣㑤昰㈷㠲㜷〰晡㤷㤶㜳㜹敥挳㤶晥捣慡晦㐲昰㉥挱㕦〹摥〳㐰㑢㕣㉥晢戰愵昷㔹昵〷〴ㅦㄲ晣㡤攰㈳〰戴挴〵慢て㕢晡㤸㔵㝦㐲昰㈹挱摦〹晥〱㠰㤶戸㜴昴㘱㑢㥦戱敡捦〹扥㈰昸㤲攰㉢〰戴挴〹摣㠷㉤搱ㄹ愴改㑤搰昸㠹㝢㥦收㐱㠰挶摦敥㘶㑢㥣㐰㝤搸㤲㥦㔵〷〸捡〹㉡〸㌴〰摣㕥ㅣ敢扣摡愲㠳㠸昳㙡挴㌵昸昸㌹㔸㜷㘴挴㤳晣㝥〹敢㉡慣晣昵收㐵攱昴㉡挳㜴攰昷㑢㠸㌷㐲㥣昹挰㠳ㄷ㠳ㄳ挴㜶㘹摢㑥㜱摢攸㔴㥣㌳愴㘷昱攳㕦慤摢㔸晢㕦㜵愱戹て㥦㌴㝣晦搳攸戲挵昳扢㕡挵昹㐴〴㜹捣㤷㉡ㅤ扦昵戸戵㔶㜱慥ㄱ攱㤶昱扥㙦㐷㡦㝤戹敥慦㕢㈶㕤攰扢昰㡣晡摣晢㈳㥣㠷㐴戰ㅤ敥戶㐳摥扥搲慡㌸愵㠸㘰扢扤搱戰㌸捥㜳㐴㜲扡ㄱ〱㙦ㄲ挱昴㝣㠵㤷㘱〷晤散㌰〷㤱㥣㡡㐴㄰愲挷扣㐶㙦㘶㍥㤱㥣愶㐴㌰㕦㐳㝡扤ㄶ㠸ㅦ戶㥦攵㈰㤲㔳㤸〸收㕢扥㝦慣戵㥤昶㌹㈲㌹ㅢ㠹㘰扢挶㙤攷㝡㡥㐸捥㔴㈲㠸㈴挷㕣㔵㜷摥㕥ㅢ户㑥ㅡ攵㈰㤲戳㤸〸昲㤸敦摤收ㄳ挹ㄹ㉥㌵散敤㙢ㅣ㜳攳㌵㜵㙢晦ㄸㅤ晡摥挹づ㈲㌹晢㠹㈰㤲慣扥慥捥㜶散攷㠸攴㐴㈶㠲敤㍥㐷㠶㌸攰㜳㐴㜲㤲ㄳ㘱捥㤱攷搶慦晣攳㌵㝣挹攷㠳愳㤶㠸㠷摥散㙥㉥〰㐴戰昵慡〲㐹㜲㜱㈰挲昹昱㌷㍦扢昹晤敢㘸攸敤昶㤷㘳㑦敦敡㙥㉥ㅣ㐴戰㥤晢愸㔷㥣晦㌹㈲戹〶㄰挱㜶戱摢㑥晡ㅣ㤱㕣ㅦ㠸㄰ㅤ晣敡戱㝢摣扤戹㜶挶㉢㈷搵㡤㌷㡦ㄱ㑣㈲戹㜶㄰挱㈴㜲㜳㘱㜷㜳㕤㈱㐲晡扣ぢ㕦晦㘰扦㉤戵昷敥㝢昶愳ㅦ攱〰㈲㌷㈶戹收㄰挱㍥〰戰て〸㜲㐴㜲昹㈰㠲敤㠶户ㅤ昹㌹㈲戹戴㄰愱晤晥捦㙥㥥㥡㌸愰敥挶㉢扦㔵昷散㘲㠷㈴戹散㄰挱㝣攴挵昸晣敥收㤲㐴㠴㡢愶㤶㉤戹晦㤲㠳敢㤶戵㜶㍥扡昴㌸〷㤱㕣慥㠸㘰ㅦㄲ搸㠷〸㌹㈲戹昲㄰挱㜶搵摢㑥晥ㅣ㤱㕣㤵㠸㜰摡摤㜵㘷扣晡攸㑤戵㍦㝡晦㤹〷㡦㘸㜶㄰挹ㄵ㡢〸㘶〹晣慣戱㝢攲㜰㌵㈳挲ㅤ摦晣攰戶昹㙢㝥㔴扢㘴挰攱搳㍥㥦攷㈰㤲㉢ㅤㄱ散㘳〲晢挰挱㈶戲㥣㑢㥦慣戶㜵慣㝣㐷㡦㥦㡦㐷㔳㜲㐶㈶攷㔴㜲㔶㈴攷㌵㜲㘶㈲攷ㄶ晤㈷昶晢㙦搹扦㘱攴</t>
  </si>
  <si>
    <t xml:space="preserve">Full Balance </t>
  </si>
  <si>
    <t xml:space="preserve">Non Full Balance </t>
  </si>
</sst>
</file>

<file path=xl/styles.xml><?xml version="1.0" encoding="utf-8"?>
<styleSheet xmlns="http://schemas.openxmlformats.org/spreadsheetml/2006/main" xmlns:mc="http://schemas.openxmlformats.org/markup-compatibility/2006" xmlns:x14ac="http://schemas.microsoft.com/office/spreadsheetml/2009/9/ac" mc:Ignorable="x14ac">
  <numFmts count="9">
    <numFmt numFmtId="44" formatCode="_(&quot;$&quot;* #,##0.00_);_(&quot;$&quot;* \(#,##0.00\);_(&quot;$&quot;* &quot;-&quot;??_);_(@_)"/>
    <numFmt numFmtId="43" formatCode="_(* #,##0.00_);_(* \(#,##0.00\);_(* &quot;-&quot;??_);_(@_)"/>
    <numFmt numFmtId="164" formatCode="_(&quot;$&quot;* #,##0_);_(&quot;$&quot;* \(#,##0\);_(&quot;$&quot;* &quot;-&quot;??_);_(@_)"/>
    <numFmt numFmtId="165" formatCode="0.0%"/>
    <numFmt numFmtId="166" formatCode="_(* #,##0_);_(* \(#,##0\);_(* &quot;-&quot;??_);_(@_)"/>
    <numFmt numFmtId="167" formatCode="&quot;$&quot;#,##0;\ &quot;$&quot;\(#,##0\)"/>
    <numFmt numFmtId="168" formatCode="#.00%"/>
    <numFmt numFmtId="169" formatCode="#,##0;\ \(#,##0\)"/>
    <numFmt numFmtId="170" formatCode="#0.00"/>
  </numFmts>
  <fonts count="6" x14ac:knownFonts="1">
    <font>
      <sz val="11"/>
      <color theme="1"/>
      <name val="Calibri"/>
      <family val="2"/>
      <scheme val="minor"/>
    </font>
    <font>
      <sz val="11"/>
      <color theme="1"/>
      <name val="Calibri"/>
      <family val="2"/>
      <scheme val="minor"/>
    </font>
    <font>
      <b/>
      <sz val="11"/>
      <color theme="1"/>
      <name val="Calibri"/>
      <family val="2"/>
      <scheme val="minor"/>
    </font>
    <font>
      <b/>
      <sz val="11"/>
      <color rgb="FFFF0000"/>
      <name val="Calibri"/>
      <family val="2"/>
      <scheme val="minor"/>
    </font>
    <font>
      <b/>
      <sz val="18"/>
      <color rgb="FFFF0000"/>
      <name val="Calibri"/>
      <family val="2"/>
      <scheme val="minor"/>
    </font>
    <font>
      <vertAlign val="superscript"/>
      <sz val="11"/>
      <color theme="1"/>
      <name val="Calibri"/>
      <family val="2"/>
      <scheme val="minor"/>
    </font>
  </fonts>
  <fills count="6">
    <fill>
      <patternFill patternType="none"/>
    </fill>
    <fill>
      <patternFill patternType="gray125"/>
    </fill>
    <fill>
      <patternFill patternType="solid">
        <fgColor rgb="FFFFFF00"/>
        <bgColor indexed="64"/>
      </patternFill>
    </fill>
    <fill>
      <patternFill patternType="solid">
        <fgColor rgb="FF00FF00"/>
        <bgColor indexed="64"/>
      </patternFill>
    </fill>
    <fill>
      <patternFill patternType="solid">
        <fgColor rgb="FF00FFFF"/>
        <bgColor indexed="64"/>
      </patternFill>
    </fill>
    <fill>
      <patternFill patternType="solid">
        <fgColor rgb="FFD3D3D3"/>
        <bgColor indexed="64"/>
      </patternFill>
    </fill>
  </fills>
  <borders count="24">
    <border>
      <left/>
      <right/>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style="medium">
        <color auto="1"/>
      </right>
      <top/>
      <bottom style="medium">
        <color auto="1"/>
      </bottom>
      <diagonal/>
    </border>
    <border>
      <left/>
      <right/>
      <top style="medium">
        <color indexed="64"/>
      </top>
      <bottom/>
      <diagonal/>
    </border>
    <border>
      <left/>
      <right/>
      <top/>
      <bottom style="medium">
        <color indexed="64"/>
      </bottom>
      <diagonal/>
    </border>
    <border>
      <left/>
      <right style="thin">
        <color rgb="FFC0C0C0"/>
      </right>
      <top/>
      <bottom/>
      <diagonal/>
    </border>
    <border>
      <left/>
      <right/>
      <top style="thin">
        <color rgb="FFC0C0C0"/>
      </top>
      <bottom/>
      <diagonal/>
    </border>
    <border>
      <left style="thin">
        <color rgb="FFC0C0C0"/>
      </left>
      <right/>
      <top style="thin">
        <color rgb="FFC0C0C0"/>
      </top>
      <bottom/>
      <diagonal/>
    </border>
    <border>
      <left/>
      <right style="thin">
        <color rgb="FFC0C0C0"/>
      </right>
      <top style="thin">
        <color rgb="FFC0C0C0"/>
      </top>
      <bottom/>
      <diagonal/>
    </border>
    <border>
      <left style="thin">
        <color rgb="FFC0C0C0"/>
      </left>
      <right style="thin">
        <color rgb="FFC0C0C0"/>
      </right>
      <top style="thin">
        <color rgb="FFC0C0C0"/>
      </top>
      <bottom style="thin">
        <color rgb="FFC0C0C0"/>
      </bottom>
      <diagonal/>
    </border>
    <border>
      <left/>
      <right/>
      <top style="thin">
        <color rgb="FFC0C0C0"/>
      </top>
      <bottom style="thin">
        <color rgb="FFC0C0C0"/>
      </bottom>
      <diagonal/>
    </border>
    <border>
      <left style="thin">
        <color rgb="FFC0C0C0"/>
      </left>
      <right/>
      <top style="thin">
        <color rgb="FFC0C0C0"/>
      </top>
      <bottom style="thin">
        <color rgb="FFC0C0C0"/>
      </bottom>
      <diagonal/>
    </border>
    <border>
      <left/>
      <right style="thin">
        <color rgb="FFC0C0C0"/>
      </right>
      <top style="thin">
        <color rgb="FFC0C0C0"/>
      </top>
      <bottom style="thin">
        <color rgb="FFC0C0C0"/>
      </bottom>
      <diagonal/>
    </border>
    <border>
      <left style="thin">
        <color rgb="FFC0C0C0"/>
      </left>
      <right style="thin">
        <color rgb="FFC0C0C0"/>
      </right>
      <top/>
      <bottom/>
      <diagonal/>
    </border>
    <border>
      <left style="thin">
        <color rgb="FFC0C0C0"/>
      </left>
      <right/>
      <top/>
      <bottom/>
      <diagonal/>
    </border>
    <border>
      <left style="thin">
        <color rgb="FFC0C0C0"/>
      </left>
      <right style="thin">
        <color rgb="FFC0C0C0"/>
      </right>
      <top/>
      <bottom style="thin">
        <color rgb="FFC0C0C0"/>
      </bottom>
      <diagonal/>
    </border>
    <border>
      <left/>
      <right/>
      <top/>
      <bottom style="thin">
        <color rgb="FFC0C0C0"/>
      </bottom>
      <diagonal/>
    </border>
    <border>
      <left style="thin">
        <color rgb="FFC0C0C0"/>
      </left>
      <right/>
      <top/>
      <bottom style="thin">
        <color rgb="FFC0C0C0"/>
      </bottom>
      <diagonal/>
    </border>
    <border>
      <left/>
      <right style="thin">
        <color rgb="FFC0C0C0"/>
      </right>
      <top/>
      <bottom style="thin">
        <color rgb="FFC0C0C0"/>
      </bottom>
      <diagonal/>
    </border>
    <border>
      <left/>
      <right/>
      <top style="thin">
        <color indexed="64"/>
      </top>
      <bottom style="medium">
        <color indexed="64"/>
      </bottom>
      <diagonal/>
    </border>
  </borders>
  <cellStyleXfs count="3">
    <xf numFmtId="0" fontId="0" fillId="0" borderId="0"/>
    <xf numFmtId="43" fontId="1" fillId="0" borderId="0" applyFont="0" applyFill="0" applyBorder="0" applyAlignment="0" applyProtection="0"/>
    <xf numFmtId="44" fontId="1" fillId="0" borderId="0" applyFont="0" applyFill="0" applyBorder="0" applyAlignment="0" applyProtection="0"/>
  </cellStyleXfs>
  <cellXfs count="70">
    <xf numFmtId="0" fontId="0" fillId="0" borderId="0" xfId="0"/>
    <xf numFmtId="44" fontId="0" fillId="0" borderId="4" xfId="2" applyNumberFormat="1" applyFont="1" applyBorder="1"/>
    <xf numFmtId="0" fontId="2" fillId="0" borderId="0" xfId="0" applyFont="1"/>
    <xf numFmtId="0" fontId="0" fillId="0" borderId="0" xfId="0" quotePrefix="1"/>
    <xf numFmtId="0" fontId="0" fillId="0" borderId="0" xfId="0"/>
    <xf numFmtId="43" fontId="2" fillId="0" borderId="0" xfId="1" applyFont="1"/>
    <xf numFmtId="43" fontId="2" fillId="0" borderId="1" xfId="1" applyFont="1" applyBorder="1"/>
    <xf numFmtId="164" fontId="0" fillId="0" borderId="2" xfId="2" applyNumberFormat="1" applyFont="1" applyBorder="1"/>
    <xf numFmtId="43" fontId="2" fillId="0" borderId="3" xfId="1" applyFont="1" applyBorder="1"/>
    <xf numFmtId="43" fontId="2" fillId="0" borderId="5" xfId="1" applyFont="1" applyBorder="1"/>
    <xf numFmtId="164" fontId="0" fillId="0" borderId="4" xfId="2" applyNumberFormat="1" applyFont="1" applyBorder="1"/>
    <xf numFmtId="164" fontId="3" fillId="4" borderId="6" xfId="2" applyNumberFormat="1" applyFont="1" applyFill="1" applyBorder="1"/>
    <xf numFmtId="166" fontId="0" fillId="3" borderId="0" xfId="1" applyNumberFormat="1" applyFont="1" applyFill="1" applyBorder="1"/>
    <xf numFmtId="43" fontId="0" fillId="0" borderId="4" xfId="1" applyFont="1" applyBorder="1"/>
    <xf numFmtId="9" fontId="0" fillId="3" borderId="0" xfId="1" applyNumberFormat="1" applyFont="1" applyFill="1" applyBorder="1"/>
    <xf numFmtId="0" fontId="0" fillId="0" borderId="4" xfId="0" applyBorder="1"/>
    <xf numFmtId="164" fontId="0" fillId="3" borderId="0" xfId="2" applyNumberFormat="1" applyFont="1" applyFill="1" applyBorder="1"/>
    <xf numFmtId="164" fontId="0" fillId="0" borderId="0" xfId="2" applyNumberFormat="1" applyFont="1" applyBorder="1"/>
    <xf numFmtId="0" fontId="0" fillId="0" borderId="5" xfId="0" applyBorder="1"/>
    <xf numFmtId="0" fontId="0" fillId="0" borderId="8" xfId="0" applyBorder="1"/>
    <xf numFmtId="0" fontId="0" fillId="0" borderId="6" xfId="0" applyBorder="1"/>
    <xf numFmtId="166" fontId="0" fillId="0" borderId="0" xfId="1" applyNumberFormat="1" applyFont="1" applyBorder="1"/>
    <xf numFmtId="0" fontId="0" fillId="0" borderId="0" xfId="0" applyBorder="1"/>
    <xf numFmtId="9" fontId="0" fillId="0" borderId="0" xfId="1" applyNumberFormat="1" applyFont="1" applyBorder="1"/>
    <xf numFmtId="43" fontId="0" fillId="0" borderId="0" xfId="1" applyFont="1" applyFill="1" applyBorder="1"/>
    <xf numFmtId="165" fontId="0" fillId="3" borderId="0" xfId="1" applyNumberFormat="1" applyFont="1" applyFill="1" applyBorder="1"/>
    <xf numFmtId="164" fontId="0" fillId="0" borderId="0" xfId="2" applyNumberFormat="1" applyFont="1" applyFill="1" applyBorder="1"/>
    <xf numFmtId="166" fontId="0" fillId="0" borderId="0" xfId="1" applyNumberFormat="1" applyFont="1" applyFill="1" applyBorder="1"/>
    <xf numFmtId="164" fontId="1" fillId="0" borderId="0" xfId="2" applyNumberFormat="1" applyFont="1" applyFill="1" applyBorder="1"/>
    <xf numFmtId="44" fontId="0" fillId="0" borderId="0" xfId="2" applyNumberFormat="1" applyFont="1" applyFill="1" applyBorder="1"/>
    <xf numFmtId="0" fontId="0" fillId="0" borderId="9" xfId="0" applyBorder="1"/>
    <xf numFmtId="0" fontId="0" fillId="5" borderId="13" xfId="0" applyFill="1" applyBorder="1" applyAlignment="1">
      <alignment horizontal="center"/>
    </xf>
    <xf numFmtId="0" fontId="0" fillId="5" borderId="14" xfId="0" applyFill="1" applyBorder="1" applyAlignment="1">
      <alignment horizontal="center"/>
    </xf>
    <xf numFmtId="0" fontId="0" fillId="5" borderId="14" xfId="0" applyFill="1" applyBorder="1" applyAlignment="1">
      <alignment horizontal="center" wrapText="1"/>
    </xf>
    <xf numFmtId="0" fontId="0" fillId="5" borderId="15" xfId="0" applyFill="1" applyBorder="1" applyAlignment="1">
      <alignment horizontal="center"/>
    </xf>
    <xf numFmtId="0" fontId="0" fillId="5" borderId="16" xfId="0" applyFill="1" applyBorder="1" applyAlignment="1">
      <alignment horizontal="center"/>
    </xf>
    <xf numFmtId="0" fontId="0" fillId="0" borderId="17" xfId="0" applyBorder="1"/>
    <xf numFmtId="167" fontId="0" fillId="0" borderId="0" xfId="0" applyNumberFormat="1"/>
    <xf numFmtId="168" fontId="0" fillId="0" borderId="0" xfId="0" applyNumberFormat="1"/>
    <xf numFmtId="167" fontId="0" fillId="0" borderId="18" xfId="0" applyNumberFormat="1" applyBorder="1"/>
    <xf numFmtId="167" fontId="0" fillId="0" borderId="9" xfId="0" applyNumberFormat="1" applyBorder="1"/>
    <xf numFmtId="9" fontId="0" fillId="0" borderId="18" xfId="0" applyNumberFormat="1" applyBorder="1"/>
    <xf numFmtId="9" fontId="0" fillId="0" borderId="0" xfId="0" applyNumberFormat="1"/>
    <xf numFmtId="9" fontId="0" fillId="0" borderId="9" xfId="0" applyNumberFormat="1" applyBorder="1"/>
    <xf numFmtId="0" fontId="0" fillId="0" borderId="19" xfId="0" applyBorder="1"/>
    <xf numFmtId="167" fontId="0" fillId="0" borderId="20" xfId="0" applyNumberFormat="1" applyBorder="1"/>
    <xf numFmtId="168" fontId="0" fillId="0" borderId="20" xfId="0" applyNumberFormat="1" applyBorder="1"/>
    <xf numFmtId="0" fontId="5" fillId="0" borderId="0" xfId="0" applyFont="1"/>
    <xf numFmtId="1" fontId="0" fillId="0" borderId="0" xfId="0" applyNumberFormat="1"/>
    <xf numFmtId="10" fontId="0" fillId="5" borderId="14" xfId="0" applyNumberFormat="1" applyFill="1" applyBorder="1" applyAlignment="1">
      <alignment horizontal="center"/>
    </xf>
    <xf numFmtId="10" fontId="0" fillId="5" borderId="16" xfId="0" applyNumberFormat="1" applyFill="1" applyBorder="1" applyAlignment="1">
      <alignment horizontal="center"/>
    </xf>
    <xf numFmtId="170" fontId="0" fillId="0" borderId="9" xfId="0" applyNumberFormat="1" applyBorder="1"/>
    <xf numFmtId="170" fontId="0" fillId="0" borderId="22" xfId="0" applyNumberFormat="1" applyBorder="1"/>
    <xf numFmtId="167" fontId="0" fillId="0" borderId="22" xfId="0" applyNumberFormat="1" applyBorder="1"/>
    <xf numFmtId="0" fontId="5" fillId="0" borderId="9" xfId="0" applyFont="1" applyBorder="1"/>
    <xf numFmtId="169" fontId="0" fillId="0" borderId="18" xfId="0" applyNumberFormat="1" applyBorder="1"/>
    <xf numFmtId="169" fontId="0" fillId="0" borderId="0" xfId="0" applyNumberFormat="1"/>
    <xf numFmtId="169" fontId="0" fillId="0" borderId="9" xfId="0" applyNumberFormat="1" applyBorder="1"/>
    <xf numFmtId="165" fontId="0" fillId="0" borderId="21" xfId="0" applyNumberFormat="1" applyBorder="1"/>
    <xf numFmtId="165" fontId="0" fillId="0" borderId="20" xfId="0" applyNumberFormat="1" applyBorder="1"/>
    <xf numFmtId="165" fontId="0" fillId="0" borderId="22" xfId="0" applyNumberFormat="1" applyBorder="1"/>
    <xf numFmtId="0" fontId="3" fillId="0" borderId="3" xfId="0" applyFont="1" applyBorder="1"/>
    <xf numFmtId="164" fontId="0" fillId="0" borderId="23" xfId="2" applyNumberFormat="1" applyFont="1" applyFill="1" applyBorder="1"/>
    <xf numFmtId="43" fontId="3" fillId="2" borderId="1" xfId="1" applyFont="1" applyFill="1" applyBorder="1" applyAlignment="1">
      <alignment horizontal="center"/>
    </xf>
    <xf numFmtId="43" fontId="3" fillId="2" borderId="7" xfId="1" applyFont="1" applyFill="1" applyBorder="1" applyAlignment="1">
      <alignment horizontal="center"/>
    </xf>
    <xf numFmtId="43" fontId="3" fillId="2" borderId="2" xfId="1" applyFont="1" applyFill="1" applyBorder="1" applyAlignment="1">
      <alignment horizontal="center"/>
    </xf>
    <xf numFmtId="43" fontId="4" fillId="2" borderId="0" xfId="1" applyFont="1" applyFill="1" applyAlignment="1">
      <alignment horizontal="center"/>
    </xf>
    <xf numFmtId="0" fontId="2" fillId="5" borderId="10" xfId="0" applyFont="1" applyFill="1" applyBorder="1" applyAlignment="1">
      <alignment horizontal="center" wrapText="1"/>
    </xf>
    <xf numFmtId="0" fontId="2" fillId="5" borderId="11" xfId="0" applyFont="1" applyFill="1" applyBorder="1" applyAlignment="1">
      <alignment horizontal="center" wrapText="1"/>
    </xf>
    <xf numFmtId="0" fontId="2" fillId="5" borderId="12" xfId="0" applyFont="1" applyFill="1" applyBorder="1" applyAlignment="1">
      <alignment horizontal="center" wrapText="1"/>
    </xf>
  </cellXfs>
  <cellStyles count="3">
    <cellStyle name="Comma" xfId="1" builtinId="3"/>
    <cellStyle name="Currency" xfId="2"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1" Type="http://schemas.openxmlformats.org/officeDocument/2006/relationships/themeOverride" Target="../theme/themeOverride2.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600" b="1" i="0" u="none" strike="noStrike" kern="1200" spc="100" baseline="0">
                <a:solidFill>
                  <a:schemeClr val="tx1">
                    <a:lumMod val="65000"/>
                    <a:lumOff val="35000"/>
                  </a:schemeClr>
                </a:solidFill>
                <a:latin typeface="+mn-lt"/>
                <a:ea typeface="+mn-ea"/>
                <a:cs typeface="+mn-cs"/>
              </a:defRPr>
            </a:pPr>
            <a:r>
              <a:rPr lang="en-US"/>
              <a:t>Revenue of bank </a:t>
            </a:r>
          </a:p>
        </c:rich>
      </c:tx>
      <c:overlay val="0"/>
      <c:spPr>
        <a:noFill/>
        <a:ln>
          <a:noFill/>
        </a:ln>
        <a:effectLst/>
      </c:spPr>
    </c:title>
    <c:autoTitleDeleted val="0"/>
    <c:plotArea>
      <c:layout/>
      <c:barChart>
        <c:barDir val="bar"/>
        <c:grouping val="clustered"/>
        <c:varyColors val="0"/>
        <c:ser>
          <c:idx val="0"/>
          <c:order val="0"/>
          <c:tx>
            <c:v>Upside</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dLbl>
              <c:idx val="0"/>
              <c:tx>
                <c:rich>
                  <a:bodyPr/>
                  <a:lstStyle/>
                  <a:p>
                    <a:r>
                      <a:rPr lang="en-US"/>
                      <a:t>35,126</a:t>
                    </a:r>
                  </a:p>
                </c:rich>
              </c:tx>
              <c:showLegendKey val="0"/>
              <c:showVal val="1"/>
              <c:showCatName val="0"/>
              <c:showSerName val="0"/>
              <c:showPercent val="0"/>
              <c:showBubbleSize val="0"/>
            </c:dLbl>
            <c:dLbl>
              <c:idx val="1"/>
              <c:tx>
                <c:rich>
                  <a:bodyPr/>
                  <a:lstStyle/>
                  <a:p>
                    <a:r>
                      <a:rPr lang="en-US"/>
                      <a:t>$2,320</a:t>
                    </a:r>
                  </a:p>
                </c:rich>
              </c:tx>
              <c:showLegendKey val="0"/>
              <c:showVal val="1"/>
              <c:showCatName val="0"/>
              <c:showSerName val="0"/>
              <c:showPercent val="0"/>
              <c:showBubbleSize val="0"/>
            </c:dLbl>
            <c:dLbl>
              <c:idx val="2"/>
              <c:tx>
                <c:rich>
                  <a:bodyPr/>
                  <a:lstStyle/>
                  <a:p>
                    <a:r>
                      <a:rPr lang="en-US"/>
                      <a:t>68%</a:t>
                    </a:r>
                  </a:p>
                </c:rich>
              </c:tx>
              <c:showLegendKey val="0"/>
              <c:showVal val="1"/>
              <c:showCatName val="0"/>
              <c:showSerName val="0"/>
              <c:showPercent val="0"/>
              <c:showBubbleSize val="0"/>
            </c:dLbl>
            <c:dLbl>
              <c:idx val="3"/>
              <c:tx>
                <c:rich>
                  <a:bodyPr/>
                  <a:lstStyle/>
                  <a:p>
                    <a:r>
                      <a:rPr lang="en-US"/>
                      <a:t>5%</a:t>
                    </a:r>
                  </a:p>
                </c:rich>
              </c:tx>
              <c:showLegendKey val="0"/>
              <c:showVal val="1"/>
              <c:showCatName val="0"/>
              <c:showSerName val="0"/>
              <c:showPercent val="0"/>
              <c:showBubbleSize val="0"/>
            </c:dLbl>
            <c:dLbl>
              <c:idx val="4"/>
              <c:tx>
                <c:rich>
                  <a:bodyPr/>
                  <a:lstStyle/>
                  <a:p>
                    <a:r>
                      <a:rPr lang="en-US"/>
                      <a:t>7%</a:t>
                    </a:r>
                  </a:p>
                </c:rich>
              </c:tx>
              <c:showLegendKey val="0"/>
              <c:showVal val="1"/>
              <c:showCatName val="0"/>
              <c:showSerName val="0"/>
              <c:showPercent val="0"/>
              <c:showBubbleSize val="0"/>
            </c:dLbl>
            <c:dLbl>
              <c:idx val="5"/>
              <c:tx>
                <c:rich>
                  <a:bodyPr/>
                  <a:lstStyle/>
                  <a:p>
                    <a:r>
                      <a:rPr lang="en-US"/>
                      <a:t>$12</a:t>
                    </a:r>
                  </a:p>
                </c:rich>
              </c:tx>
              <c:showLegendKey val="0"/>
              <c:showVal val="1"/>
              <c:showCatName val="0"/>
              <c:showSerName val="0"/>
              <c:showPercent val="0"/>
              <c:showBubbleSize val="0"/>
            </c:dLbl>
            <c:dLbl>
              <c:idx val="6"/>
              <c:tx>
                <c:rich>
                  <a:bodyPr/>
                  <a:lstStyle/>
                  <a:p>
                    <a:r>
                      <a:rPr lang="en-US"/>
                      <a:t>3.9%</a:t>
                    </a:r>
                  </a:p>
                </c:rich>
              </c:tx>
              <c:showLegendKey val="0"/>
              <c:showVal val="1"/>
              <c:showCatName val="0"/>
              <c:showSerName val="0"/>
              <c:showPercent val="0"/>
              <c:showBubbleSize val="0"/>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'[1]Tornado Chart'!$B$40:$B$46</c:f>
              <c:strCache>
                <c:ptCount val="7"/>
                <c:pt idx="0">
                  <c:v># of Credit card</c:v>
                </c:pt>
                <c:pt idx="1">
                  <c:v>Customer Charge</c:v>
                </c:pt>
                <c:pt idx="2">
                  <c:v>Approved percentage</c:v>
                </c:pt>
                <c:pt idx="3">
                  <c:v>Losses due to Charge off factor</c:v>
                </c:pt>
                <c:pt idx="4">
                  <c:v>Other Fees percentage</c:v>
                </c:pt>
                <c:pt idx="5">
                  <c:v>Monthly maintenance costs</c:v>
                </c:pt>
                <c:pt idx="6">
                  <c:v>Average Finance Charge factor</c:v>
                </c:pt>
              </c:strCache>
            </c:strRef>
          </c:cat>
          <c:val>
            <c:numRef>
              <c:f>'[1]Tornado Chart'!$D$40:$D$46</c:f>
              <c:numCache>
                <c:formatCode>General</c:formatCode>
                <c:ptCount val="7"/>
                <c:pt idx="0">
                  <c:v>42583603.473947339</c:v>
                </c:pt>
                <c:pt idx="1">
                  <c:v>42262001.969248019</c:v>
                </c:pt>
                <c:pt idx="2">
                  <c:v>41298300.29999999</c:v>
                </c:pt>
                <c:pt idx="3">
                  <c:v>36244561.044</c:v>
                </c:pt>
                <c:pt idx="4">
                  <c:v>36424369.379999995</c:v>
                </c:pt>
                <c:pt idx="5">
                  <c:v>36404261.323492154</c:v>
                </c:pt>
                <c:pt idx="6">
                  <c:v>36391044.899999999</c:v>
                </c:pt>
              </c:numCache>
            </c:numRef>
          </c:val>
        </c:ser>
        <c:ser>
          <c:idx val="1"/>
          <c:order val="1"/>
          <c:tx>
            <c:v>Downside</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dLbl>
              <c:idx val="0"/>
              <c:tx>
                <c:rich>
                  <a:bodyPr/>
                  <a:lstStyle/>
                  <a:p>
                    <a:r>
                      <a:rPr lang="en-US"/>
                      <a:t>24,874</a:t>
                    </a:r>
                  </a:p>
                </c:rich>
              </c:tx>
              <c:showLegendKey val="0"/>
              <c:showVal val="1"/>
              <c:showCatName val="0"/>
              <c:showSerName val="0"/>
              <c:showPercent val="0"/>
              <c:showBubbleSize val="0"/>
            </c:dLbl>
            <c:dLbl>
              <c:idx val="1"/>
              <c:tx>
                <c:rich>
                  <a:bodyPr/>
                  <a:lstStyle/>
                  <a:p>
                    <a:r>
                      <a:rPr lang="en-US"/>
                      <a:t>$1,680</a:t>
                    </a:r>
                  </a:p>
                </c:rich>
              </c:tx>
              <c:showLegendKey val="0"/>
              <c:showVal val="1"/>
              <c:showCatName val="0"/>
              <c:showSerName val="0"/>
              <c:showPercent val="0"/>
              <c:showBubbleSize val="0"/>
            </c:dLbl>
            <c:dLbl>
              <c:idx val="2"/>
              <c:tx>
                <c:rich>
                  <a:bodyPr/>
                  <a:lstStyle/>
                  <a:p>
                    <a:r>
                      <a:rPr lang="en-US"/>
                      <a:t>52%</a:t>
                    </a:r>
                  </a:p>
                </c:rich>
              </c:tx>
              <c:showLegendKey val="0"/>
              <c:showVal val="1"/>
              <c:showCatName val="0"/>
              <c:showSerName val="0"/>
              <c:showPercent val="0"/>
              <c:showBubbleSize val="0"/>
            </c:dLbl>
            <c:dLbl>
              <c:idx val="3"/>
              <c:tx>
                <c:rich>
                  <a:bodyPr/>
                  <a:lstStyle/>
                  <a:p>
                    <a:r>
                      <a:rPr lang="en-US"/>
                      <a:t>5%</a:t>
                    </a:r>
                  </a:p>
                </c:rich>
              </c:tx>
              <c:showLegendKey val="0"/>
              <c:showVal val="1"/>
              <c:showCatName val="0"/>
              <c:showSerName val="0"/>
              <c:showPercent val="0"/>
              <c:showBubbleSize val="0"/>
            </c:dLbl>
            <c:dLbl>
              <c:idx val="4"/>
              <c:tx>
                <c:rich>
                  <a:bodyPr/>
                  <a:lstStyle/>
                  <a:p>
                    <a:r>
                      <a:rPr lang="en-US"/>
                      <a:t>7%</a:t>
                    </a:r>
                  </a:p>
                </c:rich>
              </c:tx>
              <c:showLegendKey val="0"/>
              <c:showVal val="1"/>
              <c:showCatName val="0"/>
              <c:showSerName val="0"/>
              <c:showPercent val="0"/>
              <c:showBubbleSize val="0"/>
            </c:dLbl>
            <c:dLbl>
              <c:idx val="5"/>
              <c:tx>
                <c:rich>
                  <a:bodyPr/>
                  <a:lstStyle/>
                  <a:p>
                    <a:r>
                      <a:rPr lang="en-US"/>
                      <a:t>$8</a:t>
                    </a:r>
                  </a:p>
                </c:rich>
              </c:tx>
              <c:showLegendKey val="0"/>
              <c:showVal val="1"/>
              <c:showCatName val="0"/>
              <c:showSerName val="0"/>
              <c:showPercent val="0"/>
              <c:showBubbleSize val="0"/>
            </c:dLbl>
            <c:dLbl>
              <c:idx val="6"/>
              <c:tx>
                <c:rich>
                  <a:bodyPr/>
                  <a:lstStyle/>
                  <a:p>
                    <a:r>
                      <a:rPr lang="en-US"/>
                      <a:t>3.1%</a:t>
                    </a:r>
                  </a:p>
                </c:rich>
              </c:tx>
              <c:showLegendKey val="0"/>
              <c:showVal val="1"/>
              <c:showCatName val="0"/>
              <c:showSerName val="0"/>
              <c:showPercent val="0"/>
              <c:showBubbleSize val="0"/>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'[1]Tornado Chart'!$C$40:$C$46</c:f>
              <c:numCache>
                <c:formatCode>General</c:formatCode>
                <c:ptCount val="7"/>
                <c:pt idx="0">
                  <c:v>30154573.526052646</c:v>
                </c:pt>
                <c:pt idx="1">
                  <c:v>30476175.030751977</c:v>
                </c:pt>
                <c:pt idx="2">
                  <c:v>31439876.699999999</c:v>
                </c:pt>
                <c:pt idx="3">
                  <c:v>36493615.956</c:v>
                </c:pt>
                <c:pt idx="4">
                  <c:v>36313807.620000005</c:v>
                </c:pt>
                <c:pt idx="5">
                  <c:v>36333915.676507846</c:v>
                </c:pt>
                <c:pt idx="6">
                  <c:v>36347132.100000001</c:v>
                </c:pt>
              </c:numCache>
            </c:numRef>
          </c:val>
        </c:ser>
        <c:dLbls>
          <c:showLegendKey val="0"/>
          <c:showVal val="0"/>
          <c:showCatName val="0"/>
          <c:showSerName val="0"/>
          <c:showPercent val="0"/>
          <c:showBubbleSize val="0"/>
        </c:dLbls>
        <c:gapWidth val="125"/>
        <c:overlap val="100"/>
        <c:axId val="166440960"/>
        <c:axId val="166442496"/>
      </c:barChart>
      <c:catAx>
        <c:axId val="166440960"/>
        <c:scaling>
          <c:orientation val="maxMin"/>
        </c:scaling>
        <c:delete val="0"/>
        <c:axPos val="l"/>
        <c:numFmt formatCode="General" sourceLinked="1"/>
        <c:majorTickMark val="none"/>
        <c:minorTickMark val="none"/>
        <c:tickLblPos val="low"/>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442496"/>
        <c:crossesAt val="36369088.5"/>
        <c:auto val="1"/>
        <c:lblAlgn val="ctr"/>
        <c:lblOffset val="100"/>
        <c:noMultiLvlLbl val="0"/>
      </c:catAx>
      <c:valAx>
        <c:axId val="166442496"/>
        <c:scaling>
          <c:orientation val="minMax"/>
          <c:max val="50000000.000000067"/>
          <c:min val="25000000.000000034"/>
        </c:scaling>
        <c:delete val="0"/>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440960"/>
        <c:crosses val="autoZero"/>
        <c:crossBetween val="between"/>
        <c:majorUnit val="5000000.0000000065"/>
      </c:valAx>
      <c:spPr>
        <a:noFill/>
        <a:ln>
          <a:solidFill>
            <a:schemeClr val="accent3"/>
          </a:solid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000000000000056" l="0.70000000000000051" r="0.70000000000000051" t="0.75000000000000056" header="0.30000000000000027" footer="0.30000000000000027"/>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of bank </a:t>
            </a:r>
          </a:p>
        </c:rich>
      </c:tx>
      <c:layout/>
      <c:overlay val="0"/>
      <c:spPr>
        <a:noFill/>
        <a:ln>
          <a:noFill/>
        </a:ln>
        <a:effectLst/>
      </c:spPr>
    </c:title>
    <c:autoTitleDeleted val="0"/>
    <c:plotArea>
      <c:layout/>
      <c:lineChart>
        <c:grouping val="standard"/>
        <c:varyColors val="0"/>
        <c:ser>
          <c:idx val="0"/>
          <c:order val="0"/>
          <c:tx>
            <c:v># of Credit card</c:v>
          </c:tx>
          <c:cat>
            <c:numRef>
              <c:f>'[1]Spider Chart'!$D$25:$H$25</c:f>
              <c:numCache>
                <c:formatCode>General</c:formatCode>
                <c:ptCount val="5"/>
                <c:pt idx="0">
                  <c:v>0.1</c:v>
                </c:pt>
                <c:pt idx="1">
                  <c:v>0.3</c:v>
                </c:pt>
                <c:pt idx="2">
                  <c:v>0.5</c:v>
                </c:pt>
                <c:pt idx="3">
                  <c:v>0.7</c:v>
                </c:pt>
                <c:pt idx="4">
                  <c:v>0.9</c:v>
                </c:pt>
              </c:numCache>
            </c:numRef>
          </c:cat>
          <c:val>
            <c:numRef>
              <c:f>'[1]Spider Chart'!$D$26:$H$26</c:f>
              <c:numCache>
                <c:formatCode>General</c:formatCode>
                <c:ptCount val="5"/>
                <c:pt idx="0">
                  <c:v>30154573.526052646</c:v>
                </c:pt>
                <c:pt idx="1">
                  <c:v>33826159.34585011</c:v>
                </c:pt>
                <c:pt idx="2">
                  <c:v>36369088.5</c:v>
                </c:pt>
                <c:pt idx="3">
                  <c:v>38912017.654149882</c:v>
                </c:pt>
                <c:pt idx="4">
                  <c:v>42583603.473947339</c:v>
                </c:pt>
              </c:numCache>
            </c:numRef>
          </c:val>
          <c:smooth val="0"/>
        </c:ser>
        <c:ser>
          <c:idx val="1"/>
          <c:order val="1"/>
          <c:tx>
            <c:v>Customer Charge</c:v>
          </c:tx>
          <c:cat>
            <c:numRef>
              <c:f>'[1]Spider Chart'!$D$25:$H$25</c:f>
              <c:numCache>
                <c:formatCode>General</c:formatCode>
                <c:ptCount val="5"/>
                <c:pt idx="0">
                  <c:v>0.1</c:v>
                </c:pt>
                <c:pt idx="1">
                  <c:v>0.3</c:v>
                </c:pt>
                <c:pt idx="2">
                  <c:v>0.5</c:v>
                </c:pt>
                <c:pt idx="3">
                  <c:v>0.7</c:v>
                </c:pt>
                <c:pt idx="4">
                  <c:v>0.9</c:v>
                </c:pt>
              </c:numCache>
            </c:numRef>
          </c:cat>
          <c:val>
            <c:numRef>
              <c:f>'[1]Spider Chart'!$D$27:$H$27</c:f>
              <c:numCache>
                <c:formatCode>General</c:formatCode>
                <c:ptCount val="5"/>
                <c:pt idx="0">
                  <c:v>30476175.030751977</c:v>
                </c:pt>
                <c:pt idx="1">
                  <c:v>33957756.07475765</c:v>
                </c:pt>
                <c:pt idx="2">
                  <c:v>36369088.5</c:v>
                </c:pt>
                <c:pt idx="3">
                  <c:v>38780420.92524235</c:v>
                </c:pt>
                <c:pt idx="4">
                  <c:v>42262001.969248019</c:v>
                </c:pt>
              </c:numCache>
            </c:numRef>
          </c:val>
          <c:smooth val="0"/>
        </c:ser>
        <c:ser>
          <c:idx val="2"/>
          <c:order val="2"/>
          <c:tx>
            <c:v>Approved percentage</c:v>
          </c:tx>
          <c:cat>
            <c:numRef>
              <c:f>'[1]Spider Chart'!$D$25:$H$25</c:f>
              <c:numCache>
                <c:formatCode>General</c:formatCode>
                <c:ptCount val="5"/>
                <c:pt idx="0">
                  <c:v>0.1</c:v>
                </c:pt>
                <c:pt idx="1">
                  <c:v>0.3</c:v>
                </c:pt>
                <c:pt idx="2">
                  <c:v>0.5</c:v>
                </c:pt>
                <c:pt idx="3">
                  <c:v>0.7</c:v>
                </c:pt>
                <c:pt idx="4">
                  <c:v>0.9</c:v>
                </c:pt>
              </c:numCache>
            </c:numRef>
          </c:cat>
          <c:val>
            <c:numRef>
              <c:f>'[1]Spider Chart'!$D$28:$H$28</c:f>
              <c:numCache>
                <c:formatCode>General</c:formatCode>
                <c:ptCount val="5"/>
                <c:pt idx="0">
                  <c:v>31439876.699999999</c:v>
                </c:pt>
                <c:pt idx="1">
                  <c:v>33904482.600000001</c:v>
                </c:pt>
                <c:pt idx="2">
                  <c:v>36369088.5</c:v>
                </c:pt>
                <c:pt idx="3">
                  <c:v>38833694.399999999</c:v>
                </c:pt>
                <c:pt idx="4">
                  <c:v>41298300.29999999</c:v>
                </c:pt>
              </c:numCache>
            </c:numRef>
          </c:val>
          <c:smooth val="0"/>
        </c:ser>
        <c:ser>
          <c:idx val="3"/>
          <c:order val="3"/>
          <c:tx>
            <c:v>Losses due to Charge off factor</c:v>
          </c:tx>
          <c:cat>
            <c:numRef>
              <c:f>'[1]Spider Chart'!$D$25:$H$25</c:f>
              <c:numCache>
                <c:formatCode>General</c:formatCode>
                <c:ptCount val="5"/>
                <c:pt idx="0">
                  <c:v>0.1</c:v>
                </c:pt>
                <c:pt idx="1">
                  <c:v>0.3</c:v>
                </c:pt>
                <c:pt idx="2">
                  <c:v>0.5</c:v>
                </c:pt>
                <c:pt idx="3">
                  <c:v>0.7</c:v>
                </c:pt>
                <c:pt idx="4">
                  <c:v>0.9</c:v>
                </c:pt>
              </c:numCache>
            </c:numRef>
          </c:cat>
          <c:val>
            <c:numRef>
              <c:f>'[1]Spider Chart'!$D$29:$H$29</c:f>
              <c:numCache>
                <c:formatCode>General</c:formatCode>
                <c:ptCount val="5"/>
                <c:pt idx="0">
                  <c:v>36493615.956</c:v>
                </c:pt>
                <c:pt idx="1">
                  <c:v>36431352.228</c:v>
                </c:pt>
                <c:pt idx="2">
                  <c:v>36369088.5</c:v>
                </c:pt>
                <c:pt idx="3">
                  <c:v>36306824.772</c:v>
                </c:pt>
                <c:pt idx="4">
                  <c:v>36244561.044</c:v>
                </c:pt>
              </c:numCache>
            </c:numRef>
          </c:val>
          <c:smooth val="0"/>
        </c:ser>
        <c:ser>
          <c:idx val="4"/>
          <c:order val="4"/>
          <c:tx>
            <c:v>Other Fees percentage</c:v>
          </c:tx>
          <c:cat>
            <c:numRef>
              <c:f>'[1]Spider Chart'!$D$25:$H$25</c:f>
              <c:numCache>
                <c:formatCode>General</c:formatCode>
                <c:ptCount val="5"/>
                <c:pt idx="0">
                  <c:v>0.1</c:v>
                </c:pt>
                <c:pt idx="1">
                  <c:v>0.3</c:v>
                </c:pt>
                <c:pt idx="2">
                  <c:v>0.5</c:v>
                </c:pt>
                <c:pt idx="3">
                  <c:v>0.7</c:v>
                </c:pt>
                <c:pt idx="4">
                  <c:v>0.9</c:v>
                </c:pt>
              </c:numCache>
            </c:numRef>
          </c:cat>
          <c:val>
            <c:numRef>
              <c:f>'[1]Spider Chart'!$D$30:$H$30</c:f>
              <c:numCache>
                <c:formatCode>General</c:formatCode>
                <c:ptCount val="5"/>
                <c:pt idx="0">
                  <c:v>36313807.620000005</c:v>
                </c:pt>
                <c:pt idx="1">
                  <c:v>36341448.060000002</c:v>
                </c:pt>
                <c:pt idx="2">
                  <c:v>36369088.5</c:v>
                </c:pt>
                <c:pt idx="3">
                  <c:v>36396728.940000005</c:v>
                </c:pt>
                <c:pt idx="4">
                  <c:v>36424369.379999995</c:v>
                </c:pt>
              </c:numCache>
            </c:numRef>
          </c:val>
          <c:smooth val="0"/>
        </c:ser>
        <c:ser>
          <c:idx val="5"/>
          <c:order val="5"/>
          <c:tx>
            <c:v>Monthly maintenance costs</c:v>
          </c:tx>
          <c:cat>
            <c:numRef>
              <c:f>'[1]Spider Chart'!$D$25:$H$25</c:f>
              <c:numCache>
                <c:formatCode>General</c:formatCode>
                <c:ptCount val="5"/>
                <c:pt idx="0">
                  <c:v>0.1</c:v>
                </c:pt>
                <c:pt idx="1">
                  <c:v>0.3</c:v>
                </c:pt>
                <c:pt idx="2">
                  <c:v>0.5</c:v>
                </c:pt>
                <c:pt idx="3">
                  <c:v>0.7</c:v>
                </c:pt>
                <c:pt idx="4">
                  <c:v>0.9</c:v>
                </c:pt>
              </c:numCache>
            </c:numRef>
          </c:cat>
          <c:val>
            <c:numRef>
              <c:f>'[1]Spider Chart'!$D$31:$H$31</c:f>
              <c:numCache>
                <c:formatCode>General</c:formatCode>
                <c:ptCount val="5"/>
                <c:pt idx="0">
                  <c:v>36333915.676507846</c:v>
                </c:pt>
                <c:pt idx="1">
                  <c:v>36354696.065728471</c:v>
                </c:pt>
                <c:pt idx="2">
                  <c:v>36369088.5</c:v>
                </c:pt>
                <c:pt idx="3">
                  <c:v>36383480.934271529</c:v>
                </c:pt>
                <c:pt idx="4">
                  <c:v>36404261.323492154</c:v>
                </c:pt>
              </c:numCache>
            </c:numRef>
          </c:val>
          <c:smooth val="0"/>
        </c:ser>
        <c:ser>
          <c:idx val="6"/>
          <c:order val="6"/>
          <c:tx>
            <c:v>Average Finance Charge factor</c:v>
          </c:tx>
          <c:cat>
            <c:numRef>
              <c:f>'[1]Spider Chart'!$D$25:$H$25</c:f>
              <c:numCache>
                <c:formatCode>General</c:formatCode>
                <c:ptCount val="5"/>
                <c:pt idx="0">
                  <c:v>0.1</c:v>
                </c:pt>
                <c:pt idx="1">
                  <c:v>0.3</c:v>
                </c:pt>
                <c:pt idx="2">
                  <c:v>0.5</c:v>
                </c:pt>
                <c:pt idx="3">
                  <c:v>0.7</c:v>
                </c:pt>
                <c:pt idx="4">
                  <c:v>0.9</c:v>
                </c:pt>
              </c:numCache>
            </c:numRef>
          </c:cat>
          <c:val>
            <c:numRef>
              <c:f>'[1]Spider Chart'!$D$32:$H$32</c:f>
              <c:numCache>
                <c:formatCode>General</c:formatCode>
                <c:ptCount val="5"/>
                <c:pt idx="0">
                  <c:v>36347132.100000001</c:v>
                </c:pt>
                <c:pt idx="1">
                  <c:v>36358110.299999997</c:v>
                </c:pt>
                <c:pt idx="2">
                  <c:v>36369088.5</c:v>
                </c:pt>
                <c:pt idx="3">
                  <c:v>36380066.700000003</c:v>
                </c:pt>
                <c:pt idx="4">
                  <c:v>36391044.899999999</c:v>
                </c:pt>
              </c:numCache>
            </c:numRef>
          </c:val>
          <c:smooth val="0"/>
        </c:ser>
        <c:dLbls>
          <c:showLegendKey val="0"/>
          <c:showVal val="0"/>
          <c:showCatName val="0"/>
          <c:showSerName val="0"/>
          <c:showPercent val="0"/>
          <c:showBubbleSize val="0"/>
        </c:dLbls>
        <c:marker val="1"/>
        <c:smooth val="0"/>
        <c:axId val="167414400"/>
        <c:axId val="167420288"/>
      </c:lineChart>
      <c:catAx>
        <c:axId val="167414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420288"/>
        <c:crossesAt val="30000000.000000037"/>
        <c:auto val="1"/>
        <c:lblAlgn val="ctr"/>
        <c:lblOffset val="100"/>
        <c:noMultiLvlLbl val="0"/>
      </c:catAx>
      <c:valAx>
        <c:axId val="167420288"/>
        <c:scaling>
          <c:orientation val="minMax"/>
          <c:max val="45000000.00000006"/>
          <c:min val="30000000.000000037"/>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414400"/>
        <c:crosses val="autoZero"/>
        <c:crossBetween val="midCat"/>
        <c:majorUnit val="5000000.0000000065"/>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000000000000033" l="0.70000000000000029" r="0.70000000000000029" t="0.75000000000000033" header="0.30000000000000016" footer="0.30000000000000016"/>
    <c:pageSetup/>
  </c:printSettings>
</c:chartSpac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127000</xdr:colOff>
      <xdr:row>0</xdr:row>
      <xdr:rowOff>177800</xdr:rowOff>
    </xdr:from>
    <xdr:to>
      <xdr:col>8</xdr:col>
      <xdr:colOff>627380</xdr:colOff>
      <xdr:row>32</xdr:row>
      <xdr:rowOff>167640</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127000</xdr:colOff>
      <xdr:row>0</xdr:row>
      <xdr:rowOff>177800</xdr:rowOff>
    </xdr:from>
    <xdr:to>
      <xdr:col>10</xdr:col>
      <xdr:colOff>604520</xdr:colOff>
      <xdr:row>19</xdr:row>
      <xdr:rowOff>170180</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594360</xdr:colOff>
      <xdr:row>41</xdr:row>
      <xdr:rowOff>53340</xdr:rowOff>
    </xdr:from>
    <xdr:to>
      <xdr:col>10</xdr:col>
      <xdr:colOff>107113</xdr:colOff>
      <xdr:row>67</xdr:row>
      <xdr:rowOff>84235</xdr:rowOff>
    </xdr:to>
    <xdr:pic>
      <xdr:nvPicPr>
        <xdr:cNvPr id="3" name="Picture 2"/>
        <xdr:cNvPicPr>
          <a:picLocks noChangeAspect="1"/>
        </xdr:cNvPicPr>
      </xdr:nvPicPr>
      <xdr:blipFill>
        <a:blip xmlns:r="http://schemas.openxmlformats.org/officeDocument/2006/relationships" r:embed="rId1"/>
        <a:stretch>
          <a:fillRect/>
        </a:stretch>
      </xdr:blipFill>
      <xdr:spPr>
        <a:xfrm>
          <a:off x="1203960" y="7551420"/>
          <a:ext cx="4999153" cy="4785775"/>
        </a:xfrm>
        <a:prstGeom prst="rect">
          <a:avLst/>
        </a:prstGeom>
      </xdr:spPr>
    </xdr:pic>
    <xdr:clientData/>
  </xdr:twoCellAnchor>
  <xdr:twoCellAnchor editAs="oneCell">
    <xdr:from>
      <xdr:col>0</xdr:col>
      <xdr:colOff>210766</xdr:colOff>
      <xdr:row>3</xdr:row>
      <xdr:rowOff>145915</xdr:rowOff>
    </xdr:from>
    <xdr:to>
      <xdr:col>15</xdr:col>
      <xdr:colOff>75521</xdr:colOff>
      <xdr:row>41</xdr:row>
      <xdr:rowOff>6264</xdr:rowOff>
    </xdr:to>
    <xdr:pic>
      <xdr:nvPicPr>
        <xdr:cNvPr id="4" name="Picture 3"/>
        <xdr:cNvPicPr>
          <a:picLocks noChangeAspect="1"/>
        </xdr:cNvPicPr>
      </xdr:nvPicPr>
      <xdr:blipFill>
        <a:blip xmlns:r="http://schemas.openxmlformats.org/officeDocument/2006/relationships" r:embed="rId2"/>
        <a:stretch>
          <a:fillRect/>
        </a:stretch>
      </xdr:blipFill>
      <xdr:spPr>
        <a:xfrm>
          <a:off x="210766" y="680936"/>
          <a:ext cx="9106032" cy="6637285"/>
        </a:xfrm>
        <a:prstGeom prst="rect">
          <a:avLst/>
        </a:prstGeom>
      </xdr:spPr>
    </xdr:pic>
    <xdr:clientData/>
  </xdr:twoCellAnchor>
  <xdr:twoCellAnchor editAs="oneCell">
    <xdr:from>
      <xdr:col>17</xdr:col>
      <xdr:colOff>308043</xdr:colOff>
      <xdr:row>6</xdr:row>
      <xdr:rowOff>162127</xdr:rowOff>
    </xdr:from>
    <xdr:to>
      <xdr:col>30</xdr:col>
      <xdr:colOff>526385</xdr:colOff>
      <xdr:row>36</xdr:row>
      <xdr:rowOff>64273</xdr:rowOff>
    </xdr:to>
    <xdr:pic>
      <xdr:nvPicPr>
        <xdr:cNvPr id="5" name="Picture 4"/>
        <xdr:cNvPicPr>
          <a:picLocks noChangeAspect="1"/>
        </xdr:cNvPicPr>
      </xdr:nvPicPr>
      <xdr:blipFill rotWithShape="1">
        <a:blip xmlns:r="http://schemas.openxmlformats.org/officeDocument/2006/relationships" r:embed="rId3"/>
        <a:srcRect l="468" t="13665" r="45652" b="22877"/>
        <a:stretch/>
      </xdr:blipFill>
      <xdr:spPr>
        <a:xfrm>
          <a:off x="10781490" y="1232170"/>
          <a:ext cx="8227448" cy="525235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Book5"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rnado Chart"/>
      <sheetName val="ZZTornado"/>
      <sheetName val="Spider Chart"/>
    </sheetNames>
    <sheetDataSet>
      <sheetData sheetId="0">
        <row r="40">
          <cell r="B40" t="str">
            <v># of Credit card</v>
          </cell>
          <cell r="C40">
            <v>30154573.526052646</v>
          </cell>
          <cell r="D40">
            <v>42583603.473947339</v>
          </cell>
        </row>
        <row r="41">
          <cell r="B41" t="str">
            <v>Customer Charge</v>
          </cell>
          <cell r="C41">
            <v>30476175.030751977</v>
          </cell>
          <cell r="D41">
            <v>42262001.969248019</v>
          </cell>
        </row>
        <row r="42">
          <cell r="B42" t="str">
            <v>Approved percentage</v>
          </cell>
          <cell r="C42">
            <v>31439876.699999999</v>
          </cell>
          <cell r="D42">
            <v>41298300.29999999</v>
          </cell>
        </row>
        <row r="43">
          <cell r="B43" t="str">
            <v>Losses due to Charge off factor</v>
          </cell>
          <cell r="C43">
            <v>36493615.956</v>
          </cell>
          <cell r="D43">
            <v>36244561.044</v>
          </cell>
        </row>
        <row r="44">
          <cell r="B44" t="str">
            <v>Other Fees percentage</v>
          </cell>
          <cell r="C44">
            <v>36313807.620000005</v>
          </cell>
          <cell r="D44">
            <v>36424369.379999995</v>
          </cell>
        </row>
        <row r="45">
          <cell r="B45" t="str">
            <v>Monthly maintenance costs</v>
          </cell>
          <cell r="C45">
            <v>36333915.676507846</v>
          </cell>
          <cell r="D45">
            <v>36404261.323492154</v>
          </cell>
        </row>
        <row r="46">
          <cell r="B46" t="str">
            <v>Average Finance Charge factor</v>
          </cell>
          <cell r="C46">
            <v>36347132.100000001</v>
          </cell>
          <cell r="D46">
            <v>36391044.899999999</v>
          </cell>
        </row>
      </sheetData>
      <sheetData sheetId="1" refreshError="1"/>
      <sheetData sheetId="2">
        <row r="25">
          <cell r="D25">
            <v>0.1</v>
          </cell>
          <cell r="E25">
            <v>0.3</v>
          </cell>
          <cell r="F25">
            <v>0.5</v>
          </cell>
          <cell r="G25">
            <v>0.7</v>
          </cell>
          <cell r="H25">
            <v>0.9</v>
          </cell>
        </row>
        <row r="26">
          <cell r="D26">
            <v>30154573.526052646</v>
          </cell>
          <cell r="E26">
            <v>33826159.34585011</v>
          </cell>
          <cell r="F26">
            <v>36369088.5</v>
          </cell>
          <cell r="G26">
            <v>38912017.654149882</v>
          </cell>
          <cell r="H26">
            <v>42583603.473947339</v>
          </cell>
        </row>
        <row r="27">
          <cell r="D27">
            <v>30476175.030751977</v>
          </cell>
          <cell r="E27">
            <v>33957756.07475765</v>
          </cell>
          <cell r="F27">
            <v>36369088.5</v>
          </cell>
          <cell r="G27">
            <v>38780420.92524235</v>
          </cell>
          <cell r="H27">
            <v>42262001.969248019</v>
          </cell>
        </row>
        <row r="28">
          <cell r="D28">
            <v>31439876.699999999</v>
          </cell>
          <cell r="E28">
            <v>33904482.600000001</v>
          </cell>
          <cell r="F28">
            <v>36369088.5</v>
          </cell>
          <cell r="G28">
            <v>38833694.399999999</v>
          </cell>
          <cell r="H28">
            <v>41298300.29999999</v>
          </cell>
        </row>
        <row r="29">
          <cell r="D29">
            <v>36493615.956</v>
          </cell>
          <cell r="E29">
            <v>36431352.228</v>
          </cell>
          <cell r="F29">
            <v>36369088.5</v>
          </cell>
          <cell r="G29">
            <v>36306824.772</v>
          </cell>
          <cell r="H29">
            <v>36244561.044</v>
          </cell>
        </row>
        <row r="30">
          <cell r="D30">
            <v>36313807.620000005</v>
          </cell>
          <cell r="E30">
            <v>36341448.060000002</v>
          </cell>
          <cell r="F30">
            <v>36369088.5</v>
          </cell>
          <cell r="G30">
            <v>36396728.940000005</v>
          </cell>
          <cell r="H30">
            <v>36424369.379999995</v>
          </cell>
        </row>
        <row r="31">
          <cell r="D31">
            <v>36333915.676507846</v>
          </cell>
          <cell r="E31">
            <v>36354696.065728471</v>
          </cell>
          <cell r="F31">
            <v>36369088.5</v>
          </cell>
          <cell r="G31">
            <v>36383480.934271529</v>
          </cell>
          <cell r="H31">
            <v>36404261.323492154</v>
          </cell>
        </row>
        <row r="32">
          <cell r="D32">
            <v>36347132.100000001</v>
          </cell>
          <cell r="E32">
            <v>36358110.299999997</v>
          </cell>
          <cell r="F32">
            <v>36369088.5</v>
          </cell>
          <cell r="G32">
            <v>36380066.700000003</v>
          </cell>
          <cell r="H32">
            <v>36391044.899999999</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ゴシック"/>
      <a:font script="Hang" typeface="맑은 고딕"/>
      <a:font script="Hans" typeface="宋体"/>
      <a:font script="Hant" typeface="新細明體"/>
      <a:font script="Arab" typeface="Tahoma"/>
      <a:font script="Hebr" typeface="Gisha"/>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a:ea typeface=""/>
      <a:cs typeface=""/>
      <a:font script="Jpan" typeface="ＭＳ ゴシック"/>
      <a:font script="Hang" typeface="맑은 고딕"/>
      <a:font script="Hans" typeface="宋体"/>
      <a:font script="Hant" typeface="新細明體"/>
      <a:font script="Arab" typeface="Tahoma"/>
      <a:font script="Hebr" typeface="Gisha"/>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Verdan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ゴシック"/>
      <a:font script="Hang" typeface="맑은 고딕"/>
      <a:font script="Hans" typeface="宋体"/>
      <a:font script="Hant" typeface="新細明體"/>
      <a:font script="Arab" typeface="Tahoma"/>
      <a:font script="Hebr" typeface="Gisha"/>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a:ea typeface=""/>
      <a:cs typeface=""/>
      <a:font script="Jpan" typeface="ＭＳ ゴシック"/>
      <a:font script="Hang" typeface="맑은 고딕"/>
      <a:font script="Hans" typeface="宋体"/>
      <a:font script="Hant" typeface="新細明體"/>
      <a:font script="Arab" typeface="Tahoma"/>
      <a:font script="Hebr" typeface="Gisha"/>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Verdan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38"/>
  <sheetViews>
    <sheetView topLeftCell="A24" workbookViewId="0">
      <selection activeCell="B38" sqref="B38"/>
    </sheetView>
  </sheetViews>
  <sheetFormatPr defaultRowHeight="14.4" x14ac:dyDescent="0.3"/>
  <cols>
    <col min="1" max="1" width="44.44140625" style="4" customWidth="1"/>
    <col min="2" max="2" width="24.77734375" style="4" customWidth="1"/>
    <col min="3" max="3" width="13" style="4" customWidth="1"/>
    <col min="4" max="16384" width="8.88671875" style="4"/>
  </cols>
  <sheetData>
    <row r="1" spans="1:3" ht="14.4" customHeight="1" x14ac:dyDescent="0.3">
      <c r="A1" s="66" t="s">
        <v>0</v>
      </c>
      <c r="B1" s="66"/>
      <c r="C1" s="66"/>
    </row>
    <row r="2" spans="1:3" ht="15" customHeight="1" thickBot="1" x14ac:dyDescent="0.35">
      <c r="A2" s="66"/>
      <c r="B2" s="66"/>
      <c r="C2" s="66"/>
    </row>
    <row r="3" spans="1:3" x14ac:dyDescent="0.3">
      <c r="A3" s="63" t="s">
        <v>1</v>
      </c>
      <c r="B3" s="64"/>
      <c r="C3" s="65"/>
    </row>
    <row r="4" spans="1:3" x14ac:dyDescent="0.3">
      <c r="A4" s="8" t="s">
        <v>2</v>
      </c>
      <c r="B4" s="12">
        <v>30000</v>
      </c>
      <c r="C4" s="13" t="s">
        <v>3</v>
      </c>
    </row>
    <row r="5" spans="1:3" x14ac:dyDescent="0.3">
      <c r="A5" s="8" t="s">
        <v>4</v>
      </c>
      <c r="B5" s="14">
        <v>0.6</v>
      </c>
      <c r="C5" s="15"/>
    </row>
    <row r="6" spans="1:3" x14ac:dyDescent="0.3">
      <c r="A6" s="8" t="s">
        <v>5</v>
      </c>
      <c r="B6" s="16">
        <v>2000</v>
      </c>
      <c r="C6" s="13" t="s">
        <v>6</v>
      </c>
    </row>
    <row r="7" spans="1:3" x14ac:dyDescent="0.3">
      <c r="A7" s="8" t="s">
        <v>7</v>
      </c>
      <c r="B7" s="17">
        <v>20</v>
      </c>
      <c r="C7" s="13" t="s">
        <v>6</v>
      </c>
    </row>
    <row r="8" spans="1:3" ht="15" thickBot="1" x14ac:dyDescent="0.35">
      <c r="A8" s="18"/>
      <c r="B8" s="19"/>
      <c r="C8" s="20"/>
    </row>
    <row r="9" spans="1:3" x14ac:dyDescent="0.3">
      <c r="A9" s="63" t="s">
        <v>8</v>
      </c>
      <c r="B9" s="64"/>
      <c r="C9" s="65"/>
    </row>
    <row r="10" spans="1:3" x14ac:dyDescent="0.3">
      <c r="A10" s="8" t="s">
        <v>9</v>
      </c>
      <c r="B10" s="21">
        <f>B4*B5</f>
        <v>18000</v>
      </c>
      <c r="C10" s="13" t="s">
        <v>10</v>
      </c>
    </row>
    <row r="11" spans="1:3" x14ac:dyDescent="0.3">
      <c r="A11" s="8" t="s">
        <v>11</v>
      </c>
      <c r="B11" s="23">
        <v>0.85</v>
      </c>
      <c r="C11" s="15"/>
    </row>
    <row r="12" spans="1:3" x14ac:dyDescent="0.3">
      <c r="A12" s="8" t="s">
        <v>12</v>
      </c>
      <c r="B12" s="21">
        <f>B10*B11</f>
        <v>15300</v>
      </c>
      <c r="C12" s="13" t="s">
        <v>10</v>
      </c>
    </row>
    <row r="13" spans="1:3" x14ac:dyDescent="0.3">
      <c r="A13" s="8" t="s">
        <v>13</v>
      </c>
      <c r="B13" s="25">
        <v>3.5000000000000003E-2</v>
      </c>
      <c r="C13" s="15"/>
    </row>
    <row r="14" spans="1:3" x14ac:dyDescent="0.3">
      <c r="A14" s="8" t="s">
        <v>14</v>
      </c>
      <c r="B14" s="26">
        <f>B6*B13</f>
        <v>70</v>
      </c>
      <c r="C14" s="15"/>
    </row>
    <row r="15" spans="1:3" x14ac:dyDescent="0.3">
      <c r="A15" s="8" t="s">
        <v>15</v>
      </c>
      <c r="B15" s="27">
        <f>B10-B12</f>
        <v>2700</v>
      </c>
      <c r="C15" s="13" t="s">
        <v>10</v>
      </c>
    </row>
    <row r="17" spans="1:3" x14ac:dyDescent="0.3">
      <c r="A17" s="61" t="s">
        <v>84</v>
      </c>
      <c r="B17" s="24"/>
      <c r="C17" s="15"/>
    </row>
    <row r="18" spans="1:3" x14ac:dyDescent="0.3">
      <c r="A18" s="8" t="s">
        <v>16</v>
      </c>
      <c r="B18" s="14">
        <v>7.0000000000000007E-2</v>
      </c>
      <c r="C18" s="15"/>
    </row>
    <row r="19" spans="1:3" x14ac:dyDescent="0.3">
      <c r="A19" s="8" t="s">
        <v>17</v>
      </c>
      <c r="B19" s="16">
        <v>10</v>
      </c>
      <c r="C19" s="15"/>
    </row>
    <row r="20" spans="1:3" x14ac:dyDescent="0.3">
      <c r="A20" s="8" t="s">
        <v>18</v>
      </c>
      <c r="B20" s="14">
        <v>0.05</v>
      </c>
      <c r="C20" s="15"/>
    </row>
    <row r="21" spans="1:3" x14ac:dyDescent="0.3">
      <c r="A21" s="8" t="s">
        <v>19</v>
      </c>
      <c r="B21" s="28">
        <f>B6+B19</f>
        <v>2010</v>
      </c>
      <c r="C21" s="15"/>
    </row>
    <row r="22" spans="1:3" x14ac:dyDescent="0.3">
      <c r="A22" s="8" t="s">
        <v>20</v>
      </c>
      <c r="B22" s="29">
        <f>B21*B18</f>
        <v>140.70000000000002</v>
      </c>
      <c r="C22" s="15"/>
    </row>
    <row r="23" spans="1:3" x14ac:dyDescent="0.3">
      <c r="A23" s="8" t="s">
        <v>21</v>
      </c>
      <c r="B23" s="26">
        <f>B22+B21</f>
        <v>2150.6999999999998</v>
      </c>
      <c r="C23" s="15"/>
    </row>
    <row r="24" spans="1:3" x14ac:dyDescent="0.3">
      <c r="A24" s="8" t="s">
        <v>22</v>
      </c>
      <c r="B24" s="26">
        <f>B23*B12</f>
        <v>32905709.999999996</v>
      </c>
      <c r="C24" s="15"/>
    </row>
    <row r="25" spans="1:3" x14ac:dyDescent="0.3">
      <c r="A25" s="8"/>
      <c r="B25" s="26"/>
      <c r="C25" s="15"/>
    </row>
    <row r="26" spans="1:3" x14ac:dyDescent="0.3">
      <c r="A26" s="61" t="s">
        <v>85</v>
      </c>
      <c r="B26" s="26"/>
      <c r="C26" s="15"/>
    </row>
    <row r="27" spans="1:3" x14ac:dyDescent="0.3">
      <c r="A27" s="8" t="s">
        <v>23</v>
      </c>
      <c r="B27" s="26">
        <f>B6+B14+B19</f>
        <v>2080</v>
      </c>
      <c r="C27" s="15"/>
    </row>
    <row r="28" spans="1:3" x14ac:dyDescent="0.3">
      <c r="A28" s="8" t="s">
        <v>24</v>
      </c>
      <c r="B28" s="29">
        <f>B27*B18</f>
        <v>145.60000000000002</v>
      </c>
      <c r="C28" s="15"/>
    </row>
    <row r="29" spans="1:3" x14ac:dyDescent="0.3">
      <c r="A29" s="8" t="s">
        <v>25</v>
      </c>
      <c r="B29" s="26">
        <f>B28+B27</f>
        <v>2225.6</v>
      </c>
      <c r="C29" s="15"/>
    </row>
    <row r="30" spans="1:3" x14ac:dyDescent="0.3">
      <c r="A30" s="8" t="s">
        <v>26</v>
      </c>
      <c r="B30" s="26">
        <f>B29*B15</f>
        <v>6009120</v>
      </c>
      <c r="C30" s="15"/>
    </row>
    <row r="31" spans="1:3" x14ac:dyDescent="0.3">
      <c r="A31" s="8"/>
      <c r="B31" s="26"/>
      <c r="C31" s="15"/>
    </row>
    <row r="32" spans="1:3" ht="15" thickBot="1" x14ac:dyDescent="0.35">
      <c r="A32" s="9" t="s">
        <v>27</v>
      </c>
      <c r="B32" s="62">
        <f>B24+B30</f>
        <v>38914830</v>
      </c>
      <c r="C32" s="20"/>
    </row>
    <row r="33" spans="1:3" ht="15" thickBot="1" x14ac:dyDescent="0.35"/>
    <row r="34" spans="1:3" x14ac:dyDescent="0.3">
      <c r="A34" s="6" t="s">
        <v>28</v>
      </c>
      <c r="B34" s="7">
        <f>B7*B4</f>
        <v>600000</v>
      </c>
    </row>
    <row r="35" spans="1:3" x14ac:dyDescent="0.3">
      <c r="A35" s="8" t="s">
        <v>29</v>
      </c>
      <c r="B35" s="1">
        <f>B32*B20</f>
        <v>1945741.5</v>
      </c>
    </row>
    <row r="36" spans="1:3" x14ac:dyDescent="0.3">
      <c r="A36" s="8" t="s">
        <v>30</v>
      </c>
      <c r="B36" s="10">
        <f>B34+B35</f>
        <v>2545741.5</v>
      </c>
    </row>
    <row r="37" spans="1:3" x14ac:dyDescent="0.3">
      <c r="A37" s="8"/>
      <c r="B37" s="10"/>
    </row>
    <row r="38" spans="1:3" ht="15" thickBot="1" x14ac:dyDescent="0.35">
      <c r="A38" s="9" t="s">
        <v>31</v>
      </c>
      <c r="B38" s="11">
        <f>B32-B36</f>
        <v>36369088.5</v>
      </c>
      <c r="C38" s="5" t="s">
        <v>32</v>
      </c>
    </row>
  </sheetData>
  <mergeCells count="3">
    <mergeCell ref="A9:C9"/>
    <mergeCell ref="A1:C2"/>
    <mergeCell ref="A3:C3"/>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1"/>
  <sheetViews>
    <sheetView workbookViewId="0"/>
  </sheetViews>
  <sheetFormatPr defaultRowHeight="14.4" x14ac:dyDescent="0.3"/>
  <cols>
    <col min="1" max="2" width="36.77734375" customWidth="1"/>
  </cols>
  <sheetData>
    <row r="1" spans="1:16" x14ac:dyDescent="0.3">
      <c r="A1" s="2" t="s">
        <v>33</v>
      </c>
    </row>
    <row r="2" spans="1:16" x14ac:dyDescent="0.3">
      <c r="P2" t="e">
        <f ca="1">_xll.CB.RecalcCounterFN()</f>
        <v>#NAME?</v>
      </c>
    </row>
    <row r="3" spans="1:16" x14ac:dyDescent="0.3">
      <c r="A3" t="s">
        <v>34</v>
      </c>
      <c r="B3" t="s">
        <v>35</v>
      </c>
      <c r="C3">
        <v>0</v>
      </c>
    </row>
    <row r="4" spans="1:16" x14ac:dyDescent="0.3">
      <c r="A4" t="s">
        <v>36</v>
      </c>
    </row>
    <row r="5" spans="1:16" x14ac:dyDescent="0.3">
      <c r="A5" t="s">
        <v>37</v>
      </c>
    </row>
    <row r="7" spans="1:16" x14ac:dyDescent="0.3">
      <c r="A7" s="2" t="s">
        <v>38</v>
      </c>
      <c r="B7" t="s">
        <v>39</v>
      </c>
    </row>
    <row r="8" spans="1:16" x14ac:dyDescent="0.3">
      <c r="B8">
        <v>2</v>
      </c>
    </row>
    <row r="10" spans="1:16" x14ac:dyDescent="0.3">
      <c r="A10" t="s">
        <v>40</v>
      </c>
    </row>
    <row r="11" spans="1:16" x14ac:dyDescent="0.3">
      <c r="A11" t="e">
        <f>CB_DATA_!#REF!</f>
        <v>#REF!</v>
      </c>
      <c r="B11" t="e">
        <f>'Model 2 (b)'!#REF!</f>
        <v>#REF!</v>
      </c>
    </row>
    <row r="13" spans="1:16" x14ac:dyDescent="0.3">
      <c r="A13" t="s">
        <v>41</v>
      </c>
    </row>
    <row r="14" spans="1:16" x14ac:dyDescent="0.3">
      <c r="A14" t="s">
        <v>45</v>
      </c>
      <c r="B14" t="s">
        <v>49</v>
      </c>
    </row>
    <row r="16" spans="1:16" x14ac:dyDescent="0.3">
      <c r="A16" t="s">
        <v>42</v>
      </c>
    </row>
    <row r="19" spans="1:2" x14ac:dyDescent="0.3">
      <c r="A19" t="s">
        <v>43</v>
      </c>
    </row>
    <row r="20" spans="1:2" x14ac:dyDescent="0.3">
      <c r="A20">
        <v>31</v>
      </c>
      <c r="B20">
        <v>31</v>
      </c>
    </row>
    <row r="25" spans="1:2" x14ac:dyDescent="0.3">
      <c r="A25" s="2" t="s">
        <v>44</v>
      </c>
    </row>
    <row r="26" spans="1:2" x14ac:dyDescent="0.3">
      <c r="A26" s="3" t="s">
        <v>46</v>
      </c>
      <c r="B26" s="3" t="s">
        <v>50</v>
      </c>
    </row>
    <row r="27" spans="1:2" x14ac:dyDescent="0.3">
      <c r="A27" t="s">
        <v>47</v>
      </c>
      <c r="B27" t="s">
        <v>83</v>
      </c>
    </row>
    <row r="28" spans="1:2" x14ac:dyDescent="0.3">
      <c r="A28" s="3" t="s">
        <v>48</v>
      </c>
      <c r="B28" s="3" t="s">
        <v>48</v>
      </c>
    </row>
    <row r="29" spans="1:2" x14ac:dyDescent="0.3">
      <c r="A29" s="3" t="s">
        <v>50</v>
      </c>
      <c r="B29" s="3" t="s">
        <v>46</v>
      </c>
    </row>
    <row r="30" spans="1:2" x14ac:dyDescent="0.3">
      <c r="A30" t="s">
        <v>82</v>
      </c>
      <c r="B30" t="s">
        <v>51</v>
      </c>
    </row>
    <row r="31" spans="1:2" x14ac:dyDescent="0.3">
      <c r="A31" s="3" t="s">
        <v>48</v>
      </c>
      <c r="B31" s="3" t="s">
        <v>48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38"/>
  <sheetViews>
    <sheetView workbookViewId="0">
      <selection sqref="A1:XFD1048576"/>
    </sheetView>
  </sheetViews>
  <sheetFormatPr defaultRowHeight="14.4" x14ac:dyDescent="0.3"/>
  <cols>
    <col min="1" max="1" width="44.44140625" style="4" customWidth="1"/>
    <col min="2" max="2" width="24.77734375" style="4" customWidth="1"/>
    <col min="3" max="3" width="13" style="4" customWidth="1"/>
    <col min="4" max="16384" width="8.88671875" style="4"/>
  </cols>
  <sheetData>
    <row r="1" spans="1:3" x14ac:dyDescent="0.3">
      <c r="A1" s="66" t="s">
        <v>0</v>
      </c>
      <c r="B1" s="66"/>
      <c r="C1" s="66"/>
    </row>
    <row r="2" spans="1:3" ht="15" thickBot="1" x14ac:dyDescent="0.35">
      <c r="A2" s="66"/>
      <c r="B2" s="66"/>
      <c r="C2" s="66"/>
    </row>
    <row r="3" spans="1:3" x14ac:dyDescent="0.3">
      <c r="A3" s="63" t="s">
        <v>1</v>
      </c>
      <c r="B3" s="64"/>
      <c r="C3" s="65"/>
    </row>
    <row r="4" spans="1:3" x14ac:dyDescent="0.3">
      <c r="A4" s="8" t="s">
        <v>2</v>
      </c>
      <c r="B4" s="12">
        <v>30000</v>
      </c>
      <c r="C4" s="13" t="s">
        <v>3</v>
      </c>
    </row>
    <row r="5" spans="1:3" x14ac:dyDescent="0.3">
      <c r="A5" s="8" t="s">
        <v>4</v>
      </c>
      <c r="B5" s="14">
        <v>0.6</v>
      </c>
      <c r="C5" s="15"/>
    </row>
    <row r="6" spans="1:3" x14ac:dyDescent="0.3">
      <c r="A6" s="8" t="s">
        <v>5</v>
      </c>
      <c r="B6" s="16">
        <v>2000</v>
      </c>
      <c r="C6" s="13" t="s">
        <v>6</v>
      </c>
    </row>
    <row r="7" spans="1:3" x14ac:dyDescent="0.3">
      <c r="A7" s="8" t="s">
        <v>7</v>
      </c>
      <c r="B7" s="17">
        <v>20</v>
      </c>
      <c r="C7" s="13" t="s">
        <v>6</v>
      </c>
    </row>
    <row r="8" spans="1:3" ht="15" thickBot="1" x14ac:dyDescent="0.35">
      <c r="A8" s="18"/>
      <c r="B8" s="19"/>
      <c r="C8" s="20"/>
    </row>
    <row r="9" spans="1:3" x14ac:dyDescent="0.3">
      <c r="A9" s="63" t="s">
        <v>8</v>
      </c>
      <c r="B9" s="64"/>
      <c r="C9" s="65"/>
    </row>
    <row r="10" spans="1:3" x14ac:dyDescent="0.3">
      <c r="A10" s="8" t="s">
        <v>9</v>
      </c>
      <c r="B10" s="21">
        <f>B4*B5</f>
        <v>18000</v>
      </c>
      <c r="C10" s="13" t="s">
        <v>10</v>
      </c>
    </row>
    <row r="11" spans="1:3" x14ac:dyDescent="0.3">
      <c r="A11" s="8" t="s">
        <v>11</v>
      </c>
      <c r="B11" s="23">
        <v>0.85</v>
      </c>
      <c r="C11" s="15"/>
    </row>
    <row r="12" spans="1:3" x14ac:dyDescent="0.3">
      <c r="A12" s="8" t="s">
        <v>12</v>
      </c>
      <c r="B12" s="21">
        <f>B10*B11</f>
        <v>15300</v>
      </c>
      <c r="C12" s="13" t="s">
        <v>10</v>
      </c>
    </row>
    <row r="13" spans="1:3" x14ac:dyDescent="0.3">
      <c r="A13" s="8" t="s">
        <v>13</v>
      </c>
      <c r="B13" s="25">
        <v>3.5000000000000003E-2</v>
      </c>
      <c r="C13" s="15"/>
    </row>
    <row r="14" spans="1:3" x14ac:dyDescent="0.3">
      <c r="A14" s="8" t="s">
        <v>14</v>
      </c>
      <c r="B14" s="26">
        <f>B6*B13</f>
        <v>70</v>
      </c>
      <c r="C14" s="15"/>
    </row>
    <row r="15" spans="1:3" x14ac:dyDescent="0.3">
      <c r="A15" s="8" t="s">
        <v>15</v>
      </c>
      <c r="B15" s="27">
        <f>B10-B12</f>
        <v>2700</v>
      </c>
      <c r="C15" s="13" t="s">
        <v>10</v>
      </c>
    </row>
    <row r="17" spans="1:3" x14ac:dyDescent="0.3">
      <c r="A17" s="61" t="s">
        <v>84</v>
      </c>
      <c r="B17" s="24"/>
      <c r="C17" s="15"/>
    </row>
    <row r="18" spans="1:3" x14ac:dyDescent="0.3">
      <c r="A18" s="8" t="s">
        <v>16</v>
      </c>
      <c r="B18" s="14">
        <v>7.0000000000000007E-2</v>
      </c>
      <c r="C18" s="15"/>
    </row>
    <row r="19" spans="1:3" x14ac:dyDescent="0.3">
      <c r="A19" s="8" t="s">
        <v>17</v>
      </c>
      <c r="B19" s="16">
        <v>10</v>
      </c>
      <c r="C19" s="15"/>
    </row>
    <row r="20" spans="1:3" x14ac:dyDescent="0.3">
      <c r="A20" s="8" t="s">
        <v>18</v>
      </c>
      <c r="B20" s="14">
        <v>0.05</v>
      </c>
      <c r="C20" s="15"/>
    </row>
    <row r="21" spans="1:3" x14ac:dyDescent="0.3">
      <c r="A21" s="8" t="s">
        <v>19</v>
      </c>
      <c r="B21" s="28">
        <f>B6+B19</f>
        <v>2010</v>
      </c>
      <c r="C21" s="15"/>
    </row>
    <row r="22" spans="1:3" x14ac:dyDescent="0.3">
      <c r="A22" s="8" t="s">
        <v>20</v>
      </c>
      <c r="B22" s="29">
        <f>B21*B18</f>
        <v>140.70000000000002</v>
      </c>
      <c r="C22" s="15"/>
    </row>
    <row r="23" spans="1:3" x14ac:dyDescent="0.3">
      <c r="A23" s="8" t="s">
        <v>21</v>
      </c>
      <c r="B23" s="26">
        <f>B22+B21</f>
        <v>2150.6999999999998</v>
      </c>
      <c r="C23" s="15"/>
    </row>
    <row r="24" spans="1:3" x14ac:dyDescent="0.3">
      <c r="A24" s="8" t="s">
        <v>22</v>
      </c>
      <c r="B24" s="26">
        <f>B23*B12</f>
        <v>32905709.999999996</v>
      </c>
      <c r="C24" s="15"/>
    </row>
    <row r="25" spans="1:3" x14ac:dyDescent="0.3">
      <c r="A25" s="8"/>
      <c r="B25" s="26"/>
      <c r="C25" s="15"/>
    </row>
    <row r="26" spans="1:3" x14ac:dyDescent="0.3">
      <c r="A26" s="61" t="s">
        <v>85</v>
      </c>
      <c r="B26" s="26"/>
      <c r="C26" s="15"/>
    </row>
    <row r="27" spans="1:3" x14ac:dyDescent="0.3">
      <c r="A27" s="8" t="s">
        <v>23</v>
      </c>
      <c r="B27" s="26">
        <f>B6+B14+B19</f>
        <v>2080</v>
      </c>
      <c r="C27" s="15"/>
    </row>
    <row r="28" spans="1:3" x14ac:dyDescent="0.3">
      <c r="A28" s="8" t="s">
        <v>24</v>
      </c>
      <c r="B28" s="29">
        <f>B27*B18</f>
        <v>145.60000000000002</v>
      </c>
      <c r="C28" s="15"/>
    </row>
    <row r="29" spans="1:3" x14ac:dyDescent="0.3">
      <c r="A29" s="8" t="s">
        <v>25</v>
      </c>
      <c r="B29" s="26">
        <f>B28+B27</f>
        <v>2225.6</v>
      </c>
      <c r="C29" s="15"/>
    </row>
    <row r="30" spans="1:3" x14ac:dyDescent="0.3">
      <c r="A30" s="8" t="s">
        <v>26</v>
      </c>
      <c r="B30" s="26">
        <f>B29*B15</f>
        <v>6009120</v>
      </c>
      <c r="C30" s="15"/>
    </row>
    <row r="31" spans="1:3" x14ac:dyDescent="0.3">
      <c r="A31" s="8"/>
      <c r="B31" s="26"/>
      <c r="C31" s="15"/>
    </row>
    <row r="32" spans="1:3" ht="15" thickBot="1" x14ac:dyDescent="0.35">
      <c r="A32" s="9" t="s">
        <v>27</v>
      </c>
      <c r="B32" s="62">
        <f>B24+B30</f>
        <v>38914830</v>
      </c>
      <c r="C32" s="20"/>
    </row>
    <row r="33" spans="1:3" ht="15" thickBot="1" x14ac:dyDescent="0.35"/>
    <row r="34" spans="1:3" x14ac:dyDescent="0.3">
      <c r="A34" s="6" t="s">
        <v>28</v>
      </c>
      <c r="B34" s="7">
        <f>B7*B4</f>
        <v>600000</v>
      </c>
    </row>
    <row r="35" spans="1:3" x14ac:dyDescent="0.3">
      <c r="A35" s="8" t="s">
        <v>29</v>
      </c>
      <c r="B35" s="1">
        <f>B32*B20</f>
        <v>1945741.5</v>
      </c>
    </row>
    <row r="36" spans="1:3" x14ac:dyDescent="0.3">
      <c r="A36" s="8" t="s">
        <v>30</v>
      </c>
      <c r="B36" s="10">
        <f>B34+B35</f>
        <v>2545741.5</v>
      </c>
    </row>
    <row r="37" spans="1:3" x14ac:dyDescent="0.3">
      <c r="A37" s="8"/>
      <c r="B37" s="10"/>
    </row>
    <row r="38" spans="1:3" ht="15" thickBot="1" x14ac:dyDescent="0.35">
      <c r="A38" s="9" t="s">
        <v>31</v>
      </c>
      <c r="B38" s="11">
        <f>B32-B36</f>
        <v>36369088.5</v>
      </c>
      <c r="C38" s="5" t="s">
        <v>32</v>
      </c>
    </row>
  </sheetData>
  <mergeCells count="3">
    <mergeCell ref="A9:C9"/>
    <mergeCell ref="A3:C3"/>
    <mergeCell ref="A1:C2"/>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55"/>
  <sheetViews>
    <sheetView workbookViewId="0">
      <selection activeCell="J14" sqref="J14"/>
    </sheetView>
  </sheetViews>
  <sheetFormatPr defaultRowHeight="14.4" x14ac:dyDescent="0.3"/>
  <cols>
    <col min="1" max="1" width="1.88671875" style="4" bestFit="1" customWidth="1"/>
    <col min="2" max="2" width="26.88671875" style="4" bestFit="1" customWidth="1"/>
    <col min="3" max="5" width="10.88671875" style="4" bestFit="1" customWidth="1"/>
    <col min="6" max="6" width="14.77734375" style="4" customWidth="1"/>
    <col min="7" max="7" width="9" style="4" bestFit="1" customWidth="1"/>
    <col min="8" max="8" width="6.5546875" style="4" bestFit="1" customWidth="1"/>
    <col min="9" max="9" width="9.21875" style="4" bestFit="1" customWidth="1"/>
    <col min="10" max="16384" width="8.88671875" style="4"/>
  </cols>
  <sheetData>
    <row r="1" spans="1:1" x14ac:dyDescent="0.3">
      <c r="A1" s="4" t="s">
        <v>52</v>
      </c>
    </row>
    <row r="34" spans="2:10" x14ac:dyDescent="0.3">
      <c r="B34" s="4" t="s">
        <v>53</v>
      </c>
    </row>
    <row r="38" spans="2:10" ht="14.4" customHeight="1" x14ac:dyDescent="0.3">
      <c r="B38" s="30"/>
      <c r="C38" s="67" t="s">
        <v>54</v>
      </c>
      <c r="D38" s="67"/>
      <c r="E38" s="67"/>
      <c r="F38" s="67"/>
      <c r="G38" s="68" t="s">
        <v>55</v>
      </c>
      <c r="H38" s="67"/>
      <c r="I38" s="69"/>
      <c r="J38" s="2"/>
    </row>
    <row r="39" spans="2:10" ht="30.6" x14ac:dyDescent="0.3">
      <c r="B39" s="31" t="s">
        <v>56</v>
      </c>
      <c r="C39" s="32" t="s">
        <v>57</v>
      </c>
      <c r="D39" s="32" t="s">
        <v>58</v>
      </c>
      <c r="E39" s="32" t="s">
        <v>59</v>
      </c>
      <c r="F39" s="33" t="s">
        <v>60</v>
      </c>
      <c r="G39" s="34" t="s">
        <v>57</v>
      </c>
      <c r="H39" s="32" t="s">
        <v>58</v>
      </c>
      <c r="I39" s="35" t="s">
        <v>61</v>
      </c>
    </row>
    <row r="40" spans="2:10" x14ac:dyDescent="0.3">
      <c r="B40" s="36" t="s">
        <v>67</v>
      </c>
      <c r="C40" s="37">
        <v>30154573.526052646</v>
      </c>
      <c r="D40" s="37">
        <v>42583603.473947339</v>
      </c>
      <c r="E40" s="37">
        <v>12429029.947894692</v>
      </c>
      <c r="F40" s="38">
        <v>0.39543927982451432</v>
      </c>
      <c r="G40" s="55">
        <v>24873.793737821597</v>
      </c>
      <c r="H40" s="56">
        <v>35126.206262178399</v>
      </c>
      <c r="I40" s="57">
        <v>30000</v>
      </c>
    </row>
    <row r="41" spans="2:10" x14ac:dyDescent="0.3">
      <c r="B41" s="36" t="s">
        <v>62</v>
      </c>
      <c r="C41" s="37">
        <v>30476175.030751977</v>
      </c>
      <c r="D41" s="37">
        <v>42262001.969248019</v>
      </c>
      <c r="E41" s="37">
        <v>11785826.938496042</v>
      </c>
      <c r="F41" s="38">
        <v>0.75100956247752415</v>
      </c>
      <c r="G41" s="39">
        <v>1679.6121086138498</v>
      </c>
      <c r="H41" s="37">
        <v>2320.3878913861499</v>
      </c>
      <c r="I41" s="40">
        <v>2000</v>
      </c>
    </row>
    <row r="42" spans="2:10" x14ac:dyDescent="0.3">
      <c r="B42" s="36" t="s">
        <v>63</v>
      </c>
      <c r="C42" s="37">
        <v>31439876.699999999</v>
      </c>
      <c r="D42" s="37">
        <v>41298300.29999999</v>
      </c>
      <c r="E42" s="37">
        <v>9858423.5999999903</v>
      </c>
      <c r="F42" s="38">
        <v>0.99979232607336876</v>
      </c>
      <c r="G42" s="41">
        <v>0.52</v>
      </c>
      <c r="H42" s="42">
        <v>0.67999999999999994</v>
      </c>
      <c r="I42" s="43">
        <v>0.6</v>
      </c>
    </row>
    <row r="43" spans="2:10" x14ac:dyDescent="0.3">
      <c r="B43" s="36" t="s">
        <v>64</v>
      </c>
      <c r="C43" s="37">
        <v>36493615.956</v>
      </c>
      <c r="D43" s="37">
        <v>36244561.044</v>
      </c>
      <c r="E43" s="37">
        <v>249054.91200000048</v>
      </c>
      <c r="F43" s="38">
        <v>0.99995110598675518</v>
      </c>
      <c r="G43" s="41">
        <v>4.6800000000000001E-2</v>
      </c>
      <c r="H43" s="42">
        <v>5.3200000000000004E-2</v>
      </c>
      <c r="I43" s="43">
        <v>0.05</v>
      </c>
    </row>
    <row r="44" spans="2:10" x14ac:dyDescent="0.3">
      <c r="B44" s="36" t="s">
        <v>65</v>
      </c>
      <c r="C44" s="37">
        <v>36313807.620000005</v>
      </c>
      <c r="D44" s="37">
        <v>36424369.379999995</v>
      </c>
      <c r="E44" s="37">
        <v>110561.75999999046</v>
      </c>
      <c r="F44" s="38">
        <v>0.99998239668284894</v>
      </c>
      <c r="G44" s="41">
        <v>6.8400000000000002E-2</v>
      </c>
      <c r="H44" s="42">
        <v>7.1600000000000011E-2</v>
      </c>
      <c r="I44" s="43">
        <v>7.0000000000000007E-2</v>
      </c>
    </row>
    <row r="45" spans="2:10" x14ac:dyDescent="0.3">
      <c r="B45" s="36" t="s">
        <v>66</v>
      </c>
      <c r="C45" s="37">
        <v>36333915.676507846</v>
      </c>
      <c r="D45" s="37">
        <v>36404261.323492154</v>
      </c>
      <c r="E45" s="37">
        <v>70345.646984308958</v>
      </c>
      <c r="F45" s="38">
        <v>0.99999506385854064</v>
      </c>
      <c r="G45" s="39">
        <v>8.0776726516831001</v>
      </c>
      <c r="H45" s="37">
        <v>11.9223273483169</v>
      </c>
      <c r="I45" s="40">
        <v>10</v>
      </c>
    </row>
    <row r="46" spans="2:10" x14ac:dyDescent="0.3">
      <c r="B46" s="44" t="s">
        <v>13</v>
      </c>
      <c r="C46" s="45">
        <v>36347132.100000001</v>
      </c>
      <c r="D46" s="45">
        <v>36391044.899999999</v>
      </c>
      <c r="E46" s="45">
        <v>43912.79999999702</v>
      </c>
      <c r="F46" s="46">
        <v>1.0000000000000002</v>
      </c>
      <c r="G46" s="58">
        <v>3.1E-2</v>
      </c>
      <c r="H46" s="59">
        <v>3.9E-2</v>
      </c>
      <c r="I46" s="60">
        <v>3.5000000000000003E-2</v>
      </c>
    </row>
    <row r="47" spans="2:10" ht="16.2" x14ac:dyDescent="0.3">
      <c r="B47" s="47" t="s">
        <v>68</v>
      </c>
    </row>
    <row r="49" spans="2:6" x14ac:dyDescent="0.3">
      <c r="B49" s="4" t="s">
        <v>69</v>
      </c>
    </row>
    <row r="50" spans="2:6" x14ac:dyDescent="0.3">
      <c r="B50" s="4" t="s">
        <v>70</v>
      </c>
      <c r="F50" s="4" t="s">
        <v>71</v>
      </c>
    </row>
    <row r="51" spans="2:6" x14ac:dyDescent="0.3">
      <c r="B51" s="4" t="s">
        <v>72</v>
      </c>
      <c r="F51" s="4" t="s">
        <v>73</v>
      </c>
    </row>
    <row r="52" spans="2:6" x14ac:dyDescent="0.3">
      <c r="B52" s="4" t="s">
        <v>74</v>
      </c>
      <c r="F52" s="48">
        <v>5</v>
      </c>
    </row>
    <row r="53" spans="2:6" x14ac:dyDescent="0.3">
      <c r="B53" s="4" t="s">
        <v>75</v>
      </c>
      <c r="F53" s="4" t="s">
        <v>76</v>
      </c>
    </row>
    <row r="54" spans="2:6" x14ac:dyDescent="0.3">
      <c r="B54" s="4" t="s">
        <v>77</v>
      </c>
      <c r="F54" s="48">
        <v>20</v>
      </c>
    </row>
    <row r="55" spans="2:6" x14ac:dyDescent="0.3">
      <c r="B55" s="4" t="s">
        <v>78</v>
      </c>
      <c r="F55" s="4" t="s">
        <v>79</v>
      </c>
    </row>
  </sheetData>
  <mergeCells count="2">
    <mergeCell ref="C38:F38"/>
    <mergeCell ref="G38:I38"/>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42"/>
  <sheetViews>
    <sheetView tabSelected="1" workbookViewId="0">
      <selection activeCell="C25" sqref="C25"/>
    </sheetView>
  </sheetViews>
  <sheetFormatPr defaultRowHeight="14.4" x14ac:dyDescent="0.3"/>
  <cols>
    <col min="1" max="1" width="1.88671875" style="4" bestFit="1" customWidth="1"/>
    <col min="2" max="2" width="26.88671875" style="4" bestFit="1" customWidth="1"/>
    <col min="3" max="3" width="8.88671875" style="4"/>
    <col min="4" max="8" width="10.88671875" style="4" bestFit="1" customWidth="1"/>
    <col min="9" max="16384" width="8.88671875" style="4"/>
  </cols>
  <sheetData>
    <row r="1" spans="1:1" x14ac:dyDescent="0.3">
      <c r="A1" s="4" t="s">
        <v>52</v>
      </c>
    </row>
    <row r="24" spans="2:8" ht="14.4" customHeight="1" x14ac:dyDescent="0.3">
      <c r="B24" s="22"/>
      <c r="C24" s="30"/>
      <c r="D24" s="67" t="s">
        <v>54</v>
      </c>
      <c r="E24" s="67"/>
      <c r="F24" s="67"/>
      <c r="G24" s="67"/>
      <c r="H24" s="69"/>
    </row>
    <row r="25" spans="2:8" ht="16.2" x14ac:dyDescent="0.3">
      <c r="B25" s="31" t="s">
        <v>56</v>
      </c>
      <c r="C25" s="35" t="s">
        <v>80</v>
      </c>
      <c r="D25" s="49">
        <v>0.1</v>
      </c>
      <c r="E25" s="49">
        <v>0.3</v>
      </c>
      <c r="F25" s="49">
        <v>0.5</v>
      </c>
      <c r="G25" s="49">
        <v>0.7</v>
      </c>
      <c r="H25" s="50">
        <v>0.9</v>
      </c>
    </row>
    <row r="26" spans="2:8" x14ac:dyDescent="0.3">
      <c r="B26" s="36" t="s">
        <v>67</v>
      </c>
      <c r="C26" s="51">
        <v>0.99999999999999989</v>
      </c>
      <c r="D26" s="37">
        <v>30154573.526052646</v>
      </c>
      <c r="E26" s="37">
        <v>33826159.34585011</v>
      </c>
      <c r="F26" s="37">
        <v>36369088.5</v>
      </c>
      <c r="G26" s="37">
        <v>38912017.654149882</v>
      </c>
      <c r="H26" s="40">
        <v>42583603.473947339</v>
      </c>
    </row>
    <row r="27" spans="2:8" x14ac:dyDescent="0.3">
      <c r="B27" s="36" t="s">
        <v>62</v>
      </c>
      <c r="C27" s="51">
        <v>1.011548627837207</v>
      </c>
      <c r="D27" s="37">
        <v>30476175.030751977</v>
      </c>
      <c r="E27" s="37">
        <v>33957756.07475765</v>
      </c>
      <c r="F27" s="37">
        <v>36369088.5</v>
      </c>
      <c r="G27" s="37">
        <v>38780420.92524235</v>
      </c>
      <c r="H27" s="40">
        <v>42262001.969248019</v>
      </c>
    </row>
    <row r="28" spans="2:8" x14ac:dyDescent="0.3">
      <c r="B28" s="36" t="s">
        <v>63</v>
      </c>
      <c r="C28" s="51">
        <v>1.01659312917852</v>
      </c>
      <c r="D28" s="37">
        <v>31439876.699999999</v>
      </c>
      <c r="E28" s="37">
        <v>33904482.600000001</v>
      </c>
      <c r="F28" s="37">
        <v>36369088.5</v>
      </c>
      <c r="G28" s="37">
        <v>38833694.399999999</v>
      </c>
      <c r="H28" s="40">
        <v>41298300.29999999</v>
      </c>
    </row>
    <row r="29" spans="2:8" x14ac:dyDescent="0.3">
      <c r="B29" s="36" t="s">
        <v>64</v>
      </c>
      <c r="C29" s="51">
        <v>-5.3503729504703834E-2</v>
      </c>
      <c r="D29" s="37">
        <v>36493615.956</v>
      </c>
      <c r="E29" s="37">
        <v>36431352.228</v>
      </c>
      <c r="F29" s="37">
        <v>36369088.5</v>
      </c>
      <c r="G29" s="37">
        <v>36306824.772</v>
      </c>
      <c r="H29" s="40">
        <v>36244561.044</v>
      </c>
    </row>
    <row r="30" spans="2:8" x14ac:dyDescent="0.3">
      <c r="B30" s="36" t="s">
        <v>65</v>
      </c>
      <c r="C30" s="51">
        <v>6.6499164195246596E-2</v>
      </c>
      <c r="D30" s="37">
        <v>36313807.620000005</v>
      </c>
      <c r="E30" s="37">
        <v>36341448.060000002</v>
      </c>
      <c r="F30" s="37">
        <v>36369088.5</v>
      </c>
      <c r="G30" s="37">
        <v>36396728.940000005</v>
      </c>
      <c r="H30" s="40">
        <v>36424369.379999995</v>
      </c>
    </row>
    <row r="31" spans="2:8" x14ac:dyDescent="0.3">
      <c r="B31" s="36" t="s">
        <v>66</v>
      </c>
      <c r="C31" s="51">
        <v>5.030670219349935E-3</v>
      </c>
      <c r="D31" s="37">
        <v>36333915.676507846</v>
      </c>
      <c r="E31" s="37">
        <v>36354696.065728471</v>
      </c>
      <c r="F31" s="37">
        <v>36369088.5</v>
      </c>
      <c r="G31" s="37">
        <v>36383480.934271529</v>
      </c>
      <c r="H31" s="40">
        <v>36404261.323492154</v>
      </c>
    </row>
    <row r="32" spans="2:8" x14ac:dyDescent="0.3">
      <c r="B32" s="44" t="s">
        <v>13</v>
      </c>
      <c r="C32" s="52">
        <v>5.282353435849145E-3</v>
      </c>
      <c r="D32" s="45">
        <v>36347132.100000001</v>
      </c>
      <c r="E32" s="45">
        <v>36358110.299999997</v>
      </c>
      <c r="F32" s="45">
        <v>36369088.5</v>
      </c>
      <c r="G32" s="45">
        <v>36380066.700000003</v>
      </c>
      <c r="H32" s="53">
        <v>36391044.899999999</v>
      </c>
    </row>
    <row r="33" spans="2:6" ht="16.2" x14ac:dyDescent="0.3">
      <c r="B33" s="54" t="s">
        <v>81</v>
      </c>
    </row>
    <row r="36" spans="2:6" x14ac:dyDescent="0.3">
      <c r="B36" s="4" t="s">
        <v>69</v>
      </c>
    </row>
    <row r="37" spans="2:6" x14ac:dyDescent="0.3">
      <c r="B37" s="4" t="s">
        <v>70</v>
      </c>
      <c r="F37" s="4" t="s">
        <v>71</v>
      </c>
    </row>
    <row r="38" spans="2:6" x14ac:dyDescent="0.3">
      <c r="B38" s="4" t="s">
        <v>72</v>
      </c>
      <c r="F38" s="4" t="s">
        <v>73</v>
      </c>
    </row>
    <row r="39" spans="2:6" x14ac:dyDescent="0.3">
      <c r="B39" s="4" t="s">
        <v>74</v>
      </c>
      <c r="F39" s="48">
        <v>5</v>
      </c>
    </row>
    <row r="40" spans="2:6" x14ac:dyDescent="0.3">
      <c r="B40" s="4" t="s">
        <v>75</v>
      </c>
      <c r="F40" s="4" t="s">
        <v>76</v>
      </c>
    </row>
    <row r="41" spans="2:6" x14ac:dyDescent="0.3">
      <c r="B41" s="4" t="s">
        <v>77</v>
      </c>
      <c r="F41" s="48">
        <v>20</v>
      </c>
    </row>
    <row r="42" spans="2:6" x14ac:dyDescent="0.3">
      <c r="B42" s="4" t="s">
        <v>78</v>
      </c>
      <c r="F42" s="4" t="s">
        <v>79</v>
      </c>
    </row>
  </sheetData>
  <mergeCells count="1">
    <mergeCell ref="D24:H24"/>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3" zoomScale="47" zoomScaleNormal="47" workbookViewId="0">
      <selection activeCell="Z48" sqref="Z48"/>
    </sheetView>
  </sheetViews>
  <sheetFormatPr defaultRowHeight="14.4" x14ac:dyDescent="0.3"/>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Model 1 (a)</vt:lpstr>
      <vt:lpstr>Model 2 (b)</vt:lpstr>
      <vt:lpstr>Tornado Chart</vt:lpstr>
      <vt:lpstr>Spider Chart</vt:lpstr>
      <vt:lpstr>10000 Trials &amp; Sensity Charts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2020-03-13T07:27:36Z</dcterms:created>
  <dcterms:modified xsi:type="dcterms:W3CDTF">2020-03-29T01:55:25Z</dcterms:modified>
</cp:coreProperties>
</file>